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5220" firstSheet="1" activeTab="2"/>
  </bookViews>
  <sheets>
    <sheet name="Grafico14" sheetId="1" r:id="rId1"/>
    <sheet name="TEMPO MEDIO ANTICIPO RIBA CON N" sheetId="2" r:id="rId2"/>
    <sheet name="TEMPO MEDIO ANTICIPO RIBA NO N" sheetId="3" r:id="rId3"/>
  </sheets>
  <definedNames/>
  <calcPr fullCalcOnLoad="1"/>
</workbook>
</file>

<file path=xl/sharedStrings.xml><?xml version="1.0" encoding="utf-8"?>
<sst xmlns="http://schemas.openxmlformats.org/spreadsheetml/2006/main" count="166" uniqueCount="44">
  <si>
    <t>TOTALE</t>
  </si>
  <si>
    <t xml:space="preserve">N.B.: in caso di anno bisestile modificare moltiplicandi </t>
  </si>
  <si>
    <t>NUMERI =</t>
  </si>
  <si>
    <t>*</t>
  </si>
  <si>
    <t>I</t>
  </si>
  <si>
    <t>r</t>
  </si>
  <si>
    <t>GIORNI =</t>
  </si>
  <si>
    <t>C</t>
  </si>
  <si>
    <t xml:space="preserve">* </t>
  </si>
  <si>
    <t>importo</t>
  </si>
  <si>
    <t>coeffic. riparto</t>
  </si>
  <si>
    <t>numeri</t>
  </si>
  <si>
    <t>giorni</t>
  </si>
  <si>
    <t>GIORNI ANTICIPO MEDIO RIBA SCONTATE NEL PRIMO TRIMESTRE 2010</t>
  </si>
  <si>
    <t>DISTINTA DI PRESENTAZIONE EFFETTI I° TRIMESTRE 2010</t>
  </si>
  <si>
    <t>DISTINTA DI PRESENTAZIONE EFFETTI II° TRIMESTRE 2010</t>
  </si>
  <si>
    <t>DISTINTA DI PRESENTAZIONE EFFETTI III° TRIMESTRE 2010</t>
  </si>
  <si>
    <t>FORMULE INVERSE DEL TASSO DI INTERESSE</t>
  </si>
  <si>
    <t>FOGLIO DI CALCOLO DELLA DURATA MEDIA DELLO SCONTO RIBA</t>
  </si>
  <si>
    <t>Presentazione del</t>
  </si>
  <si>
    <t>scadenza</t>
  </si>
  <si>
    <t>(II° TRIMESTRE)</t>
  </si>
  <si>
    <t>(III° TRIMESTRE)</t>
  </si>
  <si>
    <t>I TRIMESTRE</t>
  </si>
  <si>
    <t>BANCA INTESA</t>
  </si>
  <si>
    <t>SAN PAOLO</t>
  </si>
  <si>
    <t>DURATA MEDIA SCONTO RIBA</t>
  </si>
  <si>
    <t>RIBA ALLO SCONTO S.B.F. PRESSO BANCO S. PAOLO DI BS</t>
  </si>
  <si>
    <t>RIBA ALLO SCONTO S.B.F. PRESSO BANCA INTESA</t>
  </si>
  <si>
    <t>GIORNI ANTICIPO MEDIO RIBA SCONTATE NEL SECONDO TRIMESTRE 2010</t>
  </si>
  <si>
    <t>SCHEMA RIEPILOGATIVO AL 30/9/2010</t>
  </si>
  <si>
    <t>GIORNI ANTICIPO MEDIO RIBA SCONTATE NEL TERZO TRIMESTRE 2010</t>
  </si>
  <si>
    <t>NUMERI I° TRIM</t>
  </si>
  <si>
    <t>NUMERI II° TRIM</t>
  </si>
  <si>
    <t>NUMERI III° TRIM</t>
  </si>
  <si>
    <t>TOTALE NUMERI</t>
  </si>
  <si>
    <t>CAPITALI SCONTATI I° TRIM</t>
  </si>
  <si>
    <t>CAPITALI SCONTATI II° TRIM</t>
  </si>
  <si>
    <t>CAPITALI SCONTATI III° TRIM</t>
  </si>
  <si>
    <t>TOTALE CAPITALI SCONTATI</t>
  </si>
  <si>
    <t>VALORE TOTALE DURATA SCONTO RIBA</t>
  </si>
  <si>
    <t>DURATA MEDIA SCONTO RIBA TRIMESTRALE</t>
  </si>
  <si>
    <t>Presentazione numero  del</t>
  </si>
  <si>
    <t>presentazione del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</si>
</sst>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00%"/>
    <numFmt numFmtId="172" formatCode="0.0000%"/>
    <numFmt numFmtId="173" formatCode="0.00000%"/>
    <numFmt numFmtId="174" formatCode="0.000000%"/>
    <numFmt numFmtId="175" formatCode="_-* #,##0.0_-;\-* #,##0.0_-;_-* &quot;-&quot;_-;_-@_-"/>
    <numFmt numFmtId="176" formatCode="0.0000"/>
    <numFmt numFmtId="177" formatCode="0.000"/>
    <numFmt numFmtId="178" formatCode="0.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_-* #,##0.000_-;\-* #,##0.000_-;_-* &quot;-&quot;???_-;_-@_-"/>
    <numFmt numFmtId="185" formatCode="d/m/yy"/>
    <numFmt numFmtId="186" formatCode="#,##0.0;[Red]\-#,##0.0"/>
    <numFmt numFmtId="187" formatCode="#,##0.000;[Red]\-#,##0.000"/>
    <numFmt numFmtId="188" formatCode="#,##0.000"/>
    <numFmt numFmtId="189" formatCode="d/m"/>
    <numFmt numFmtId="190" formatCode="#,##0.00_ ;[Red]\-#,##0.00\ "/>
    <numFmt numFmtId="191" formatCode="_-* #,##0.0_-;\-* #,##0.0_-;_-* &quot;-&quot;??_-;_-@_-"/>
    <numFmt numFmtId="192" formatCode="_-* #,##0.000_-;\-* #,##0.000_-;_-* &quot;-&quot;??_-;_-@_-"/>
    <numFmt numFmtId="193" formatCode="_-* #,##0.0000_-;\-* #,##0.0000_-;_-* &quot;-&quot;??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u val="single"/>
      <sz val="10"/>
      <name val="Arial"/>
      <family val="2"/>
    </font>
    <font>
      <b/>
      <sz val="20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14"/>
      <color indexed="10"/>
      <name val="Arial"/>
      <family val="2"/>
    </font>
    <font>
      <b/>
      <sz val="16"/>
      <color indexed="10"/>
      <name val="Times New Roman"/>
      <family val="1"/>
    </font>
    <font>
      <b/>
      <sz val="18"/>
      <color indexed="10"/>
      <name val="Arial"/>
      <family val="2"/>
    </font>
    <font>
      <b/>
      <sz val="14"/>
      <color indexed="10"/>
      <name val="Times New Roman"/>
      <family val="1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4"/>
      <color indexed="8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 style="hair"/>
      <top style="medium">
        <color indexed="10"/>
      </top>
      <bottom style="hair"/>
    </border>
    <border>
      <left style="hair"/>
      <right style="hair"/>
      <top style="medium">
        <color indexed="10"/>
      </top>
      <bottom style="hair"/>
    </border>
    <border>
      <left style="hair"/>
      <right style="medium">
        <color indexed="10"/>
      </right>
      <top style="medium">
        <color indexed="10"/>
      </top>
      <bottom style="hair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>
        <color indexed="10"/>
      </left>
      <right style="hair"/>
      <top style="hair"/>
      <bottom style="hair"/>
    </border>
    <border>
      <left style="hair"/>
      <right style="medium">
        <color indexed="10"/>
      </right>
      <top style="hair"/>
      <bottom style="hair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>
        <color indexed="10"/>
      </left>
      <right>
        <color indexed="63"/>
      </right>
      <top style="hair">
        <color indexed="10"/>
      </top>
      <bottom style="hair"/>
    </border>
    <border>
      <left>
        <color indexed="63"/>
      </left>
      <right style="medium">
        <color indexed="10"/>
      </right>
      <top style="hair">
        <color indexed="10"/>
      </top>
      <bottom style="hair"/>
    </border>
    <border>
      <left style="medium">
        <color indexed="10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>
        <color indexed="10"/>
      </right>
      <top style="hair"/>
      <bottom style="hair"/>
    </border>
    <border>
      <left style="medium">
        <color indexed="10"/>
      </left>
      <right>
        <color indexed="63"/>
      </right>
      <top style="hair"/>
      <bottom style="hair">
        <color indexed="10"/>
      </bottom>
    </border>
    <border>
      <left>
        <color indexed="63"/>
      </left>
      <right style="medium">
        <color indexed="10"/>
      </right>
      <top style="hair"/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indexed="10"/>
      </left>
      <right>
        <color indexed="63"/>
      </right>
      <top>
        <color indexed="63"/>
      </top>
      <bottom style="hair"/>
    </border>
    <border>
      <left>
        <color indexed="63"/>
      </left>
      <right style="medium">
        <color indexed="10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>
        <color indexed="10"/>
      </left>
      <right>
        <color indexed="63"/>
      </right>
      <top style="hair"/>
      <bottom style="medium">
        <color indexed="10"/>
      </bottom>
    </border>
    <border>
      <left>
        <color indexed="63"/>
      </left>
      <right>
        <color indexed="63"/>
      </right>
      <top style="hair"/>
      <bottom style="medium">
        <color indexed="10"/>
      </bottom>
    </border>
    <border>
      <left>
        <color indexed="63"/>
      </left>
      <right style="medium">
        <color indexed="10"/>
      </right>
      <top style="hair"/>
      <bottom style="medium">
        <color indexed="10"/>
      </bottom>
    </border>
    <border>
      <left>
        <color indexed="63"/>
      </left>
      <right style="medium">
        <color indexed="10"/>
      </right>
      <top style="hair"/>
      <bottom>
        <color indexed="63"/>
      </bottom>
    </border>
    <border>
      <left style="medium">
        <color indexed="10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>
        <color indexed="10"/>
      </right>
      <top>
        <color indexed="63"/>
      </top>
      <bottom style="hair"/>
    </border>
    <border>
      <left style="medium">
        <color indexed="10"/>
      </left>
      <right style="hair"/>
      <top style="hair"/>
      <bottom style="medium">
        <color indexed="10"/>
      </bottom>
    </border>
    <border>
      <left style="hair"/>
      <right style="hair"/>
      <top style="hair"/>
      <bottom style="medium">
        <color indexed="10"/>
      </bottom>
    </border>
    <border>
      <left style="hair"/>
      <right style="medium">
        <color indexed="10"/>
      </right>
      <top style="hair"/>
      <bottom style="medium">
        <color indexed="10"/>
      </bottom>
    </border>
    <border>
      <left style="hair"/>
      <right style="hair"/>
      <top style="hair"/>
      <bottom>
        <color indexed="63"/>
      </bottom>
    </border>
    <border>
      <left style="medium">
        <color indexed="10"/>
      </left>
      <right style="hair"/>
      <top style="hair"/>
      <bottom>
        <color indexed="63"/>
      </bottom>
    </border>
    <border>
      <left style="hair"/>
      <right style="medium">
        <color indexed="10"/>
      </right>
      <top style="hair"/>
      <bottom>
        <color indexed="63"/>
      </bottom>
    </border>
    <border>
      <left style="medium">
        <color indexed="10"/>
      </left>
      <right>
        <color indexed="63"/>
      </right>
      <top style="hair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/>
    </border>
    <border>
      <left>
        <color indexed="63"/>
      </left>
      <right style="medium">
        <color indexed="10"/>
      </right>
      <top style="medium">
        <color indexed="10"/>
      </top>
      <bottom style="hair"/>
    </border>
    <border>
      <left style="hair"/>
      <right style="hair"/>
      <top style="hair">
        <color indexed="10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2" applyNumberFormat="0" applyFill="0" applyAlignment="0" applyProtection="0"/>
    <xf numFmtId="0" fontId="17" fillId="12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0" fillId="4" borderId="4" applyNumberFormat="0" applyFont="0" applyAlignment="0" applyProtection="0"/>
    <xf numFmtId="0" fontId="20" fillId="11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17" borderId="0" applyNumberFormat="0" applyBorder="0" applyAlignment="0" applyProtection="0"/>
    <xf numFmtId="0" fontId="28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88" fontId="0" fillId="0" borderId="0" xfId="0" applyNumberFormat="1" applyAlignment="1">
      <alignment horizontal="centerContinuous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9" fillId="0" borderId="17" xfId="0" applyFont="1" applyBorder="1" applyAlignment="1">
      <alignment/>
    </xf>
    <xf numFmtId="0" fontId="29" fillId="0" borderId="18" xfId="0" applyFont="1" applyBorder="1" applyAlignment="1">
      <alignment/>
    </xf>
    <xf numFmtId="0" fontId="0" fillId="0" borderId="19" xfId="0" applyBorder="1" applyAlignment="1">
      <alignment/>
    </xf>
    <xf numFmtId="43" fontId="0" fillId="0" borderId="16" xfId="45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4" xfId="0" applyFont="1" applyBorder="1" applyAlignment="1">
      <alignment/>
    </xf>
    <xf numFmtId="190" fontId="0" fillId="0" borderId="0" xfId="0" applyNumberFormat="1" applyAlignment="1">
      <alignment horizontal="centerContinuous"/>
    </xf>
    <xf numFmtId="190" fontId="0" fillId="0" borderId="0" xfId="0" applyNumberFormat="1" applyAlignment="1">
      <alignment/>
    </xf>
    <xf numFmtId="190" fontId="6" fillId="0" borderId="10" xfId="0" applyNumberFormat="1" applyFont="1" applyBorder="1" applyAlignment="1">
      <alignment horizontal="center"/>
    </xf>
    <xf numFmtId="190" fontId="4" fillId="0" borderId="0" xfId="0" applyNumberFormat="1" applyFont="1" applyAlignment="1">
      <alignment horizontal="center"/>
    </xf>
    <xf numFmtId="190" fontId="4" fillId="0" borderId="0" xfId="0" applyNumberFormat="1" applyFont="1" applyAlignment="1">
      <alignment/>
    </xf>
    <xf numFmtId="190" fontId="7" fillId="0" borderId="0" xfId="0" applyNumberFormat="1" applyFont="1" applyAlignment="1">
      <alignment horizontal="right"/>
    </xf>
    <xf numFmtId="190" fontId="5" fillId="0" borderId="12" xfId="0" applyNumberFormat="1" applyFont="1" applyBorder="1" applyAlignment="1">
      <alignment horizontal="center" vertical="center"/>
    </xf>
    <xf numFmtId="190" fontId="0" fillId="0" borderId="0" xfId="0" applyNumberFormat="1" applyBorder="1" applyAlignment="1">
      <alignment/>
    </xf>
    <xf numFmtId="190" fontId="1" fillId="0" borderId="0" xfId="0" applyNumberFormat="1" applyFont="1" applyBorder="1" applyAlignment="1">
      <alignment/>
    </xf>
    <xf numFmtId="190" fontId="0" fillId="0" borderId="16" xfId="45" applyNumberFormat="1" applyFont="1" applyFill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38" fontId="1" fillId="0" borderId="21" xfId="0" applyNumberFormat="1" applyFont="1" applyBorder="1" applyAlignment="1">
      <alignment horizontal="center"/>
    </xf>
    <xf numFmtId="38" fontId="1" fillId="0" borderId="21" xfId="0" applyNumberFormat="1" applyFont="1" applyBorder="1" applyAlignment="1">
      <alignment horizontal="centerContinuous"/>
    </xf>
    <xf numFmtId="38" fontId="0" fillId="0" borderId="22" xfId="0" applyNumberFormat="1" applyBorder="1" applyAlignment="1">
      <alignment/>
    </xf>
    <xf numFmtId="38" fontId="0" fillId="0" borderId="0" xfId="0" applyNumberFormat="1" applyAlignment="1">
      <alignment horizontal="centerContinuous"/>
    </xf>
    <xf numFmtId="177" fontId="0" fillId="0" borderId="0" xfId="0" applyNumberFormat="1" applyAlignment="1">
      <alignment horizontal="centerContinuous"/>
    </xf>
    <xf numFmtId="1" fontId="0" fillId="0" borderId="0" xfId="0" applyNumberFormat="1" applyAlignment="1">
      <alignment horizontal="centerContinuous"/>
    </xf>
    <xf numFmtId="0" fontId="5" fillId="0" borderId="0" xfId="0" applyFont="1" applyAlignment="1">
      <alignment horizontal="centerContinuous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8" fontId="1" fillId="0" borderId="24" xfId="0" applyNumberFormat="1" applyFont="1" applyBorder="1" applyAlignment="1">
      <alignment horizontal="centerContinuous"/>
    </xf>
    <xf numFmtId="14" fontId="1" fillId="0" borderId="25" xfId="0" applyNumberFormat="1" applyFont="1" applyBorder="1" applyAlignment="1">
      <alignment/>
    </xf>
    <xf numFmtId="14" fontId="0" fillId="0" borderId="26" xfId="0" applyNumberFormat="1" applyBorder="1" applyAlignment="1">
      <alignment/>
    </xf>
    <xf numFmtId="38" fontId="0" fillId="0" borderId="26" xfId="0" applyNumberFormat="1" applyBorder="1" applyAlignment="1">
      <alignment/>
    </xf>
    <xf numFmtId="38" fontId="1" fillId="0" borderId="26" xfId="0" applyNumberFormat="1" applyFont="1" applyBorder="1" applyAlignment="1">
      <alignment/>
    </xf>
    <xf numFmtId="38" fontId="1" fillId="0" borderId="27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38" fontId="0" fillId="0" borderId="0" xfId="0" applyNumberFormat="1" applyBorder="1" applyAlignment="1">
      <alignment horizontal="centerContinuous"/>
    </xf>
    <xf numFmtId="177" fontId="0" fillId="0" borderId="15" xfId="0" applyNumberFormat="1" applyBorder="1" applyAlignment="1">
      <alignment horizontal="centerContinuous"/>
    </xf>
    <xf numFmtId="0" fontId="1" fillId="0" borderId="21" xfId="0" applyFont="1" applyBorder="1" applyAlignment="1">
      <alignment/>
    </xf>
    <xf numFmtId="190" fontId="0" fillId="0" borderId="21" xfId="0" applyNumberFormat="1" applyBorder="1" applyAlignment="1">
      <alignment/>
    </xf>
    <xf numFmtId="38" fontId="0" fillId="0" borderId="21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 horizontal="center" vertical="justify"/>
    </xf>
    <xf numFmtId="190" fontId="1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190" fontId="1" fillId="0" borderId="28" xfId="0" applyNumberFormat="1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8" xfId="0" applyFont="1" applyBorder="1" applyAlignment="1">
      <alignment vertical="justify"/>
    </xf>
    <xf numFmtId="15" fontId="0" fillId="0" borderId="32" xfId="0" applyNumberFormat="1" applyBorder="1" applyAlignment="1">
      <alignment/>
    </xf>
    <xf numFmtId="1" fontId="0" fillId="0" borderId="33" xfId="0" applyNumberFormat="1" applyBorder="1" applyAlignment="1">
      <alignment/>
    </xf>
    <xf numFmtId="15" fontId="0" fillId="0" borderId="34" xfId="0" applyNumberFormat="1" applyBorder="1" applyAlignment="1">
      <alignment/>
    </xf>
    <xf numFmtId="190" fontId="0" fillId="0" borderId="35" xfId="0" applyNumberFormat="1" applyBorder="1" applyAlignment="1">
      <alignment/>
    </xf>
    <xf numFmtId="0" fontId="0" fillId="0" borderId="35" xfId="0" applyBorder="1" applyAlignment="1">
      <alignment/>
    </xf>
    <xf numFmtId="1" fontId="0" fillId="0" borderId="36" xfId="0" applyNumberFormat="1" applyBorder="1" applyAlignment="1">
      <alignment/>
    </xf>
    <xf numFmtId="15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5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90" fontId="0" fillId="0" borderId="44" xfId="45" applyNumberFormat="1" applyFont="1" applyFill="1" applyBorder="1" applyAlignment="1">
      <alignment/>
    </xf>
    <xf numFmtId="0" fontId="0" fillId="0" borderId="44" xfId="0" applyBorder="1" applyAlignment="1">
      <alignment/>
    </xf>
    <xf numFmtId="43" fontId="0" fillId="0" borderId="44" xfId="45" applyFont="1" applyFill="1" applyBorder="1" applyAlignment="1">
      <alignment/>
    </xf>
    <xf numFmtId="0" fontId="0" fillId="0" borderId="45" xfId="0" applyBorder="1" applyAlignment="1">
      <alignment/>
    </xf>
    <xf numFmtId="0" fontId="0" fillId="0" borderId="41" xfId="0" applyBorder="1" applyAlignment="1">
      <alignment/>
    </xf>
    <xf numFmtId="0" fontId="0" fillId="0" borderId="46" xfId="0" applyBorder="1" applyAlignment="1">
      <alignment/>
    </xf>
    <xf numFmtId="14" fontId="0" fillId="0" borderId="47" xfId="0" applyNumberFormat="1" applyBorder="1" applyAlignment="1">
      <alignment/>
    </xf>
    <xf numFmtId="14" fontId="0" fillId="0" borderId="48" xfId="0" applyNumberFormat="1" applyBorder="1" applyAlignment="1">
      <alignment/>
    </xf>
    <xf numFmtId="38" fontId="0" fillId="0" borderId="48" xfId="0" applyNumberFormat="1" applyBorder="1" applyAlignment="1">
      <alignment/>
    </xf>
    <xf numFmtId="38" fontId="0" fillId="0" borderId="49" xfId="0" applyNumberFormat="1" applyBorder="1" applyAlignment="1">
      <alignment/>
    </xf>
    <xf numFmtId="14" fontId="0" fillId="0" borderId="23" xfId="0" applyNumberFormat="1" applyBorder="1" applyAlignment="1">
      <alignment/>
    </xf>
    <xf numFmtId="14" fontId="0" fillId="0" borderId="21" xfId="0" applyNumberFormat="1" applyBorder="1" applyAlignment="1">
      <alignment/>
    </xf>
    <xf numFmtId="38" fontId="0" fillId="0" borderId="24" xfId="0" applyNumberFormat="1" applyBorder="1" applyAlignment="1">
      <alignment/>
    </xf>
    <xf numFmtId="14" fontId="0" fillId="0" borderId="50" xfId="0" applyNumberFormat="1" applyBorder="1" applyAlignment="1">
      <alignment/>
    </xf>
    <xf numFmtId="14" fontId="0" fillId="0" borderId="51" xfId="0" applyNumberFormat="1" applyBorder="1" applyAlignment="1">
      <alignment/>
    </xf>
    <xf numFmtId="38" fontId="0" fillId="0" borderId="51" xfId="0" applyNumberFormat="1" applyBorder="1" applyAlignment="1">
      <alignment/>
    </xf>
    <xf numFmtId="38" fontId="0" fillId="0" borderId="52" xfId="0" applyNumberFormat="1" applyBorder="1" applyAlignment="1">
      <alignment/>
    </xf>
    <xf numFmtId="14" fontId="0" fillId="0" borderId="53" xfId="0" applyNumberFormat="1" applyBorder="1" applyAlignment="1">
      <alignment/>
    </xf>
    <xf numFmtId="38" fontId="0" fillId="0" borderId="53" xfId="0" applyNumberFormat="1" applyBorder="1" applyAlignment="1">
      <alignment/>
    </xf>
    <xf numFmtId="14" fontId="0" fillId="0" borderId="54" xfId="0" applyNumberFormat="1" applyBorder="1" applyAlignment="1">
      <alignment/>
    </xf>
    <xf numFmtId="38" fontId="0" fillId="0" borderId="55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Border="1" applyAlignment="1">
      <alignment/>
    </xf>
    <xf numFmtId="15" fontId="0" fillId="0" borderId="56" xfId="0" applyNumberFormat="1" applyBorder="1" applyAlignment="1">
      <alignment/>
    </xf>
    <xf numFmtId="1" fontId="0" fillId="0" borderId="46" xfId="0" applyNumberFormat="1" applyBorder="1" applyAlignment="1">
      <alignment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190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190" fontId="0" fillId="0" borderId="59" xfId="0" applyNumberFormat="1" applyBorder="1" applyAlignment="1">
      <alignment/>
    </xf>
    <xf numFmtId="43" fontId="0" fillId="0" borderId="59" xfId="45" applyFont="1" applyBorder="1" applyAlignment="1">
      <alignment/>
    </xf>
    <xf numFmtId="0" fontId="0" fillId="0" borderId="59" xfId="0" applyBorder="1" applyAlignment="1">
      <alignment/>
    </xf>
    <xf numFmtId="38" fontId="0" fillId="0" borderId="59" xfId="0" applyNumberFormat="1" applyBorder="1" applyAlignment="1">
      <alignment/>
    </xf>
    <xf numFmtId="43" fontId="0" fillId="0" borderId="21" xfId="45" applyFont="1" applyBorder="1" applyAlignment="1">
      <alignment/>
    </xf>
    <xf numFmtId="0" fontId="0" fillId="0" borderId="21" xfId="0" applyBorder="1" applyAlignment="1">
      <alignment/>
    </xf>
    <xf numFmtId="190" fontId="0" fillId="0" borderId="53" xfId="0" applyNumberFormat="1" applyBorder="1" applyAlignment="1">
      <alignment/>
    </xf>
    <xf numFmtId="0" fontId="0" fillId="0" borderId="53" xfId="0" applyBorder="1" applyAlignment="1">
      <alignment/>
    </xf>
    <xf numFmtId="190" fontId="0" fillId="0" borderId="48" xfId="0" applyNumberFormat="1" applyBorder="1" applyAlignment="1">
      <alignment/>
    </xf>
    <xf numFmtId="43" fontId="0" fillId="0" borderId="48" xfId="45" applyFont="1" applyBorder="1" applyAlignment="1">
      <alignment/>
    </xf>
    <xf numFmtId="0" fontId="0" fillId="0" borderId="48" xfId="0" applyBorder="1" applyAlignment="1">
      <alignment/>
    </xf>
    <xf numFmtId="0" fontId="0" fillId="0" borderId="60" xfId="0" applyBorder="1" applyAlignment="1">
      <alignment/>
    </xf>
    <xf numFmtId="43" fontId="31" fillId="0" borderId="61" xfId="45" applyFont="1" applyBorder="1" applyAlignment="1">
      <alignment/>
    </xf>
    <xf numFmtId="43" fontId="31" fillId="0" borderId="61" xfId="45" applyNumberFormat="1" applyFont="1" applyBorder="1" applyAlignment="1">
      <alignment/>
    </xf>
    <xf numFmtId="43" fontId="31" fillId="0" borderId="61" xfId="45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8" fontId="1" fillId="0" borderId="12" xfId="0" applyNumberFormat="1" applyFont="1" applyBorder="1" applyAlignment="1">
      <alignment horizontal="center"/>
    </xf>
    <xf numFmtId="38" fontId="1" fillId="0" borderId="13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190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88" fontId="0" fillId="0" borderId="0" xfId="0" applyNumberFormat="1" applyBorder="1" applyAlignment="1">
      <alignment horizontal="centerContinuous"/>
    </xf>
    <xf numFmtId="0" fontId="5" fillId="0" borderId="0" xfId="0" applyFont="1" applyBorder="1" applyAlignment="1">
      <alignment horizontal="center" vertical="center"/>
    </xf>
    <xf numFmtId="19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center"/>
    </xf>
    <xf numFmtId="15" fontId="0" fillId="0" borderId="0" xfId="0" applyNumberFormat="1" applyBorder="1" applyAlignment="1">
      <alignment/>
    </xf>
    <xf numFmtId="43" fontId="0" fillId="0" borderId="0" xfId="45" applyFont="1" applyBorder="1" applyAlignment="1">
      <alignment/>
    </xf>
    <xf numFmtId="38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43" fontId="0" fillId="0" borderId="0" xfId="45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justify"/>
    </xf>
    <xf numFmtId="19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vertical="justify"/>
    </xf>
    <xf numFmtId="190" fontId="33" fillId="0" borderId="60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40" fontId="32" fillId="0" borderId="14" xfId="0" applyNumberFormat="1" applyFont="1" applyBorder="1" applyAlignment="1">
      <alignment horizontal="center" vertical="center"/>
    </xf>
    <xf numFmtId="40" fontId="32" fillId="0" borderId="0" xfId="0" applyNumberFormat="1" applyFont="1" applyBorder="1" applyAlignment="1">
      <alignment horizontal="center" vertical="center"/>
    </xf>
    <xf numFmtId="40" fontId="32" fillId="0" borderId="15" xfId="0" applyNumberFormat="1" applyFont="1" applyBorder="1" applyAlignment="1">
      <alignment horizontal="center" vertical="center"/>
    </xf>
    <xf numFmtId="43" fontId="0" fillId="0" borderId="19" xfId="45" applyFont="1" applyBorder="1" applyAlignment="1">
      <alignment horizontal="center"/>
    </xf>
    <xf numFmtId="43" fontId="0" fillId="0" borderId="16" xfId="45" applyFont="1" applyBorder="1" applyAlignment="1">
      <alignment horizontal="center"/>
    </xf>
    <xf numFmtId="43" fontId="0" fillId="0" borderId="20" xfId="45" applyFont="1" applyBorder="1" applyAlignment="1">
      <alignment horizontal="center"/>
    </xf>
    <xf numFmtId="191" fontId="0" fillId="0" borderId="19" xfId="45" applyNumberFormat="1" applyFont="1" applyBorder="1" applyAlignment="1">
      <alignment horizontal="center"/>
    </xf>
    <xf numFmtId="191" fontId="0" fillId="0" borderId="16" xfId="45" applyNumberFormat="1" applyFont="1" applyBorder="1" applyAlignment="1">
      <alignment horizontal="center"/>
    </xf>
    <xf numFmtId="191" fontId="0" fillId="0" borderId="20" xfId="45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31" fillId="0" borderId="62" xfId="0" applyNumberFormat="1" applyFont="1" applyBorder="1" applyAlignment="1">
      <alignment horizontal="center"/>
    </xf>
    <xf numFmtId="2" fontId="31" fillId="0" borderId="63" xfId="0" applyNumberFormat="1" applyFont="1" applyBorder="1" applyAlignment="1">
      <alignment horizontal="center"/>
    </xf>
    <xf numFmtId="2" fontId="31" fillId="0" borderId="64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190" fontId="10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190" fontId="34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2" fontId="31" fillId="0" borderId="0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INDEBITAMENTO TOTALE MEDIO NEI SINGOLI TRIMESTRI</a:t>
            </a:r>
          </a:p>
        </c:rich>
      </c:tx>
      <c:layout>
        <c:manualLayout>
          <c:xMode val="factor"/>
          <c:yMode val="factor"/>
          <c:x val="-0.01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495"/>
          <c:w val="0.98725"/>
          <c:h val="0.93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611474"/>
        <c:axId val="58975363"/>
      </c:lineChart>
      <c:catAx>
        <c:axId val="64611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Trimestri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975363"/>
        <c:crosses val="autoZero"/>
        <c:auto val="0"/>
        <c:lblOffset val="100"/>
        <c:tickLblSkip val="1"/>
        <c:noMultiLvlLbl val="0"/>
      </c:catAx>
      <c:valAx>
        <c:axId val="58975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Indebitamento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611474"/>
        <c:crossesAt val="1"/>
        <c:crossBetween val="midCat"/>
        <c:dispUnits/>
        <c:majorUnit val="500000000"/>
        <c:minorUnit val="100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60" verticalDpi="360" orientation="landscape" paperSize="9"/>
  <headerFooter>
    <oddHeader>&amp;A</oddHeader>
    <oddFooter>Pagina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1"/>
  <sheetViews>
    <sheetView showGridLines="0" zoomScalePageLayoutView="0" workbookViewId="0" topLeftCell="A15">
      <selection activeCell="M59" sqref="M59"/>
    </sheetView>
  </sheetViews>
  <sheetFormatPr defaultColWidth="9.140625" defaultRowHeight="12.75"/>
  <cols>
    <col min="1" max="1" width="3.421875" style="0" customWidth="1"/>
    <col min="2" max="2" width="29.00390625" style="0" customWidth="1"/>
    <col min="3" max="3" width="20.140625" style="27" customWidth="1"/>
    <col min="4" max="4" width="18.57421875" style="0" customWidth="1"/>
    <col min="5" max="5" width="20.00390625" style="0" customWidth="1"/>
    <col min="6" max="6" width="19.57421875" style="0" customWidth="1"/>
    <col min="7" max="7" width="18.421875" style="0" customWidth="1"/>
    <col min="8" max="8" width="25.57421875" style="0" customWidth="1"/>
    <col min="9" max="9" width="14.8515625" style="0" bestFit="1" customWidth="1"/>
    <col min="10" max="10" width="22.140625" style="0" bestFit="1" customWidth="1"/>
    <col min="11" max="11" width="18.00390625" style="0" customWidth="1"/>
    <col min="12" max="12" width="16.421875" style="0" customWidth="1"/>
    <col min="13" max="14" width="16.00390625" style="0" customWidth="1"/>
    <col min="15" max="15" width="16.7109375" style="0" customWidth="1"/>
    <col min="16" max="16" width="5.8515625" style="0" bestFit="1" customWidth="1"/>
  </cols>
  <sheetData>
    <row r="1" spans="2:8" ht="22.5">
      <c r="B1" s="172" t="s">
        <v>18</v>
      </c>
      <c r="C1" s="172"/>
      <c r="D1" s="172"/>
      <c r="E1" s="172"/>
      <c r="F1" s="172"/>
      <c r="G1" s="172"/>
      <c r="H1" s="172"/>
    </row>
    <row r="2" ht="12.75">
      <c r="B2" s="5" t="s">
        <v>17</v>
      </c>
    </row>
    <row r="3" ht="17.25" customHeight="1">
      <c r="B3" s="2" t="s">
        <v>1</v>
      </c>
    </row>
    <row r="4" spans="2:5" ht="15.75">
      <c r="B4" s="36" t="s">
        <v>2</v>
      </c>
      <c r="C4" s="28">
        <v>36500</v>
      </c>
      <c r="D4" s="6" t="s">
        <v>3</v>
      </c>
      <c r="E4" s="6" t="s">
        <v>4</v>
      </c>
    </row>
    <row r="5" spans="2:5" ht="18.75" customHeight="1">
      <c r="B5" s="7"/>
      <c r="C5" s="29"/>
      <c r="D5" s="10" t="s">
        <v>5</v>
      </c>
      <c r="E5" s="8"/>
    </row>
    <row r="6" spans="2:5" ht="12.75">
      <c r="B6" s="1"/>
      <c r="C6" s="30"/>
      <c r="D6" s="1"/>
      <c r="E6" s="1"/>
    </row>
    <row r="7" spans="2:5" ht="14.25" customHeight="1">
      <c r="B7" s="37" t="s">
        <v>6</v>
      </c>
      <c r="C7" s="28">
        <v>36500</v>
      </c>
      <c r="D7" s="6" t="s">
        <v>3</v>
      </c>
      <c r="E7" s="6" t="s">
        <v>4</v>
      </c>
    </row>
    <row r="8" spans="2:5" ht="18.75">
      <c r="B8" s="1"/>
      <c r="C8" s="31" t="s">
        <v>7</v>
      </c>
      <c r="D8" s="10" t="s">
        <v>8</v>
      </c>
      <c r="E8" s="11" t="s">
        <v>5</v>
      </c>
    </row>
    <row r="10" spans="2:16" ht="25.5">
      <c r="B10" s="182" t="s">
        <v>28</v>
      </c>
      <c r="C10" s="182"/>
      <c r="D10" s="182"/>
      <c r="E10" s="182"/>
      <c r="F10" s="182"/>
      <c r="G10" s="182"/>
      <c r="H10" s="182"/>
      <c r="J10" s="187"/>
      <c r="K10" s="187"/>
      <c r="L10" s="187"/>
      <c r="M10" s="187"/>
      <c r="N10" s="187"/>
      <c r="O10" s="187"/>
      <c r="P10" s="187"/>
    </row>
    <row r="11" spans="10:16" ht="18" customHeight="1">
      <c r="J11" s="4"/>
      <c r="K11" s="33"/>
      <c r="L11" s="4"/>
      <c r="M11" s="4"/>
      <c r="N11" s="4"/>
      <c r="O11" s="4"/>
      <c r="P11" s="4"/>
    </row>
    <row r="12" spans="2:16" ht="15.75">
      <c r="B12" s="9" t="s">
        <v>14</v>
      </c>
      <c r="C12" s="26"/>
      <c r="D12" s="3"/>
      <c r="E12" s="3"/>
      <c r="F12" s="3"/>
      <c r="G12" s="3"/>
      <c r="H12" s="12"/>
      <c r="J12" s="137"/>
      <c r="K12" s="138"/>
      <c r="L12" s="139"/>
      <c r="M12" s="139"/>
      <c r="N12" s="139"/>
      <c r="O12" s="139"/>
      <c r="P12" s="140"/>
    </row>
    <row r="13" spans="2:16" ht="16.5" thickBot="1">
      <c r="B13" s="9"/>
      <c r="C13" s="26"/>
      <c r="D13" s="3"/>
      <c r="E13" s="3"/>
      <c r="F13" s="3"/>
      <c r="G13" s="3"/>
      <c r="H13" s="12"/>
      <c r="J13" s="137"/>
      <c r="K13" s="138"/>
      <c r="L13" s="139"/>
      <c r="M13" s="139"/>
      <c r="N13" s="139"/>
      <c r="O13" s="139"/>
      <c r="P13" s="140"/>
    </row>
    <row r="14" spans="2:16" ht="12.75">
      <c r="B14" s="115" t="s">
        <v>42</v>
      </c>
      <c r="C14" s="32" t="s">
        <v>9</v>
      </c>
      <c r="D14" s="14" t="s">
        <v>4</v>
      </c>
      <c r="E14" s="14" t="s">
        <v>5</v>
      </c>
      <c r="F14" s="15" t="s">
        <v>10</v>
      </c>
      <c r="G14" s="14" t="s">
        <v>11</v>
      </c>
      <c r="H14" s="116" t="s">
        <v>12</v>
      </c>
      <c r="J14" s="141"/>
      <c r="K14" s="142"/>
      <c r="L14" s="141"/>
      <c r="M14" s="141"/>
      <c r="N14" s="143"/>
      <c r="O14" s="141"/>
      <c r="P14" s="144"/>
    </row>
    <row r="15" spans="2:16" ht="12.75">
      <c r="B15" s="17"/>
      <c r="C15" s="117"/>
      <c r="D15" s="118"/>
      <c r="E15" s="118"/>
      <c r="F15" s="118"/>
      <c r="G15" s="118"/>
      <c r="H15" s="18"/>
      <c r="J15" s="4"/>
      <c r="K15" s="33"/>
      <c r="L15" s="4"/>
      <c r="M15" s="4"/>
      <c r="N15" s="4"/>
      <c r="O15" s="4"/>
      <c r="P15" s="4"/>
    </row>
    <row r="16" spans="1:16" ht="12.75">
      <c r="A16" s="82">
        <v>1</v>
      </c>
      <c r="B16" s="74">
        <v>40183.00023165539</v>
      </c>
      <c r="C16" s="119">
        <v>5858.41747276981</v>
      </c>
      <c r="D16" s="120">
        <v>54.17013123169806</v>
      </c>
      <c r="E16" s="121">
        <v>4.5</v>
      </c>
      <c r="F16" s="122">
        <v>36500</v>
      </c>
      <c r="G16" s="122">
        <v>439379.95332377317</v>
      </c>
      <c r="H16" s="75">
        <v>74.99976834461373</v>
      </c>
      <c r="J16" s="145"/>
      <c r="K16" s="33"/>
      <c r="L16" s="146"/>
      <c r="M16" s="4"/>
      <c r="N16" s="147"/>
      <c r="O16" s="147"/>
      <c r="P16" s="148"/>
    </row>
    <row r="17" spans="1:16" ht="12.75">
      <c r="A17" s="83">
        <f>+A16+1</f>
        <v>2</v>
      </c>
      <c r="B17" s="76">
        <v>40183.000003143534</v>
      </c>
      <c r="C17" s="62">
        <v>99268.66914221674</v>
      </c>
      <c r="D17" s="123">
        <v>819.986365537864</v>
      </c>
      <c r="E17" s="124">
        <v>4.5</v>
      </c>
      <c r="F17" s="63">
        <v>36500</v>
      </c>
      <c r="G17" s="63">
        <v>6651000.520473786</v>
      </c>
      <c r="H17" s="79">
        <v>66.99999685646299</v>
      </c>
      <c r="J17" s="145"/>
      <c r="K17" s="33"/>
      <c r="L17" s="149"/>
      <c r="M17" s="4"/>
      <c r="N17" s="147"/>
      <c r="O17" s="147"/>
      <c r="P17" s="148"/>
    </row>
    <row r="18" spans="1:16" ht="12.75">
      <c r="A18" s="83">
        <f aca="true" t="shared" si="0" ref="A18:A65">+A17+1</f>
        <v>3</v>
      </c>
      <c r="B18" s="76">
        <v>40244.000008762654</v>
      </c>
      <c r="C18" s="62">
        <v>239060.76373646237</v>
      </c>
      <c r="D18" s="123">
        <v>2858.904491625651</v>
      </c>
      <c r="E18" s="124">
        <v>4.5</v>
      </c>
      <c r="F18" s="63">
        <v>36500</v>
      </c>
      <c r="G18" s="63">
        <v>23188891.987630285</v>
      </c>
      <c r="H18" s="79">
        <v>96.9999912373468</v>
      </c>
      <c r="J18" s="145"/>
      <c r="K18" s="33"/>
      <c r="L18" s="149"/>
      <c r="M18" s="4"/>
      <c r="N18" s="147"/>
      <c r="O18" s="147"/>
      <c r="P18" s="148"/>
    </row>
    <row r="19" spans="1:16" ht="12.75">
      <c r="A19" s="83">
        <f t="shared" si="0"/>
        <v>4</v>
      </c>
      <c r="B19" s="76">
        <v>40190.00007078763</v>
      </c>
      <c r="C19" s="62">
        <v>1913.1376305990384</v>
      </c>
      <c r="D19" s="123">
        <v>9.43463463256674</v>
      </c>
      <c r="E19" s="124">
        <v>4.5</v>
      </c>
      <c r="F19" s="63">
        <v>36500</v>
      </c>
      <c r="G19" s="63">
        <v>76525.36979748578</v>
      </c>
      <c r="H19" s="79">
        <v>39.999929212371555</v>
      </c>
      <c r="J19" s="145"/>
      <c r="K19" s="33"/>
      <c r="L19" s="149"/>
      <c r="M19" s="4"/>
      <c r="N19" s="147"/>
      <c r="O19" s="147"/>
      <c r="P19" s="148"/>
    </row>
    <row r="20" spans="1:16" ht="12.75">
      <c r="A20" s="83">
        <f t="shared" si="0"/>
        <v>5</v>
      </c>
      <c r="B20" s="76">
        <v>40190.000586707945</v>
      </c>
      <c r="C20" s="62">
        <v>3153.2952532446407</v>
      </c>
      <c r="D20" s="123">
        <v>23.325517618927112</v>
      </c>
      <c r="E20" s="124">
        <v>4.5</v>
      </c>
      <c r="F20" s="63">
        <v>36500</v>
      </c>
      <c r="G20" s="63">
        <v>189195.8651312977</v>
      </c>
      <c r="H20" s="79">
        <v>59.999413292054136</v>
      </c>
      <c r="J20" s="145"/>
      <c r="K20" s="33"/>
      <c r="L20" s="149"/>
      <c r="M20" s="4"/>
      <c r="N20" s="147"/>
      <c r="O20" s="147"/>
      <c r="P20" s="148"/>
    </row>
    <row r="21" spans="1:16" ht="12.75">
      <c r="A21" s="83">
        <f t="shared" si="0"/>
        <v>6</v>
      </c>
      <c r="B21" s="76">
        <v>40195.00052525252</v>
      </c>
      <c r="C21" s="62">
        <v>1549.3706972684595</v>
      </c>
      <c r="D21" s="123">
        <v>9.280214019738983</v>
      </c>
      <c r="E21" s="124">
        <v>4.125</v>
      </c>
      <c r="F21" s="63">
        <v>36500</v>
      </c>
      <c r="G21" s="63">
        <v>82115.83314435706</v>
      </c>
      <c r="H21" s="79">
        <v>52.99947474747475</v>
      </c>
      <c r="J21" s="145"/>
      <c r="K21" s="33"/>
      <c r="L21" s="149"/>
      <c r="M21" s="4"/>
      <c r="N21" s="147"/>
      <c r="O21" s="147"/>
      <c r="P21" s="148"/>
    </row>
    <row r="22" spans="1:16" ht="12.75">
      <c r="A22" s="83">
        <f t="shared" si="0"/>
        <v>7</v>
      </c>
      <c r="B22" s="76">
        <v>40195.00133333333</v>
      </c>
      <c r="C22" s="62">
        <v>1807.5991468132027</v>
      </c>
      <c r="D22" s="123">
        <v>17.159538700697734</v>
      </c>
      <c r="E22" s="124">
        <v>4.125</v>
      </c>
      <c r="F22" s="63">
        <v>36500</v>
      </c>
      <c r="G22" s="63">
        <v>151835.91820011326</v>
      </c>
      <c r="H22" s="79">
        <v>83.99866666666667</v>
      </c>
      <c r="J22" s="145"/>
      <c r="K22" s="33"/>
      <c r="L22" s="149"/>
      <c r="M22" s="4"/>
      <c r="N22" s="147"/>
      <c r="O22" s="147"/>
      <c r="P22" s="148"/>
    </row>
    <row r="23" spans="1:16" ht="12.75">
      <c r="A23" s="83">
        <f t="shared" si="0"/>
        <v>8</v>
      </c>
      <c r="B23" s="76">
        <v>40200.000357427605</v>
      </c>
      <c r="C23" s="62">
        <v>1970.3553739922636</v>
      </c>
      <c r="D23" s="123">
        <v>11.13377783057115</v>
      </c>
      <c r="E23" s="124">
        <v>4.125</v>
      </c>
      <c r="F23" s="63">
        <v>36500</v>
      </c>
      <c r="G23" s="63">
        <v>98517.06444020533</v>
      </c>
      <c r="H23" s="79">
        <v>49.9996425723922</v>
      </c>
      <c r="J23" s="145"/>
      <c r="K23" s="33"/>
      <c r="L23" s="149"/>
      <c r="M23" s="4"/>
      <c r="N23" s="147"/>
      <c r="O23" s="147"/>
      <c r="P23" s="148"/>
    </row>
    <row r="24" spans="1:16" ht="12.75">
      <c r="A24" s="83">
        <f t="shared" si="0"/>
        <v>9</v>
      </c>
      <c r="B24" s="76">
        <v>40200.00038899084</v>
      </c>
      <c r="C24" s="62">
        <v>2430.0639890097973</v>
      </c>
      <c r="D24" s="123">
        <v>21.9703347157163</v>
      </c>
      <c r="E24" s="124">
        <v>4.125</v>
      </c>
      <c r="F24" s="63">
        <v>36500</v>
      </c>
      <c r="G24" s="63">
        <v>194404.17384815635</v>
      </c>
      <c r="H24" s="79">
        <v>79.99961100916202</v>
      </c>
      <c r="J24" s="145"/>
      <c r="K24" s="33"/>
      <c r="L24" s="149"/>
      <c r="M24" s="4"/>
      <c r="N24" s="147"/>
      <c r="O24" s="147"/>
      <c r="P24" s="148"/>
    </row>
    <row r="25" spans="1:16" ht="12.75">
      <c r="A25" s="83">
        <f t="shared" si="0"/>
        <v>10</v>
      </c>
      <c r="B25" s="76">
        <v>40211.00585855373</v>
      </c>
      <c r="C25" s="62">
        <v>360.4657408315989</v>
      </c>
      <c r="D25" s="123">
        <v>2.199589933222123</v>
      </c>
      <c r="E25" s="124">
        <v>4.125</v>
      </c>
      <c r="F25" s="63">
        <v>36500</v>
      </c>
      <c r="G25" s="63">
        <v>19463.038196995753</v>
      </c>
      <c r="H25" s="79">
        <v>53.99414144626972</v>
      </c>
      <c r="J25" s="145"/>
      <c r="K25" s="33"/>
      <c r="L25" s="149"/>
      <c r="M25" s="4"/>
      <c r="N25" s="147"/>
      <c r="O25" s="147"/>
      <c r="P25" s="148"/>
    </row>
    <row r="26" spans="1:16" ht="12.75">
      <c r="A26" s="83">
        <f t="shared" si="0"/>
        <v>11</v>
      </c>
      <c r="B26" s="76">
        <v>40211.00475874292</v>
      </c>
      <c r="C26" s="62">
        <v>460.32319872745023</v>
      </c>
      <c r="D26" s="123">
        <v>2.0286426996235027</v>
      </c>
      <c r="E26" s="124">
        <v>4.125</v>
      </c>
      <c r="F26" s="63">
        <v>36500</v>
      </c>
      <c r="G26" s="63">
        <v>17950.414190607964</v>
      </c>
      <c r="H26" s="79">
        <v>38.99524125708057</v>
      </c>
      <c r="J26" s="4"/>
      <c r="K26" s="4"/>
      <c r="L26" s="4"/>
      <c r="M26" s="4"/>
      <c r="N26" s="4"/>
      <c r="O26" s="4"/>
      <c r="P26" s="4"/>
    </row>
    <row r="27" spans="1:16" ht="12.75">
      <c r="A27" s="83">
        <f t="shared" si="0"/>
        <v>12</v>
      </c>
      <c r="B27" s="76">
        <v>40211.00192347451</v>
      </c>
      <c r="C27" s="62">
        <v>1695.631291090602</v>
      </c>
      <c r="D27" s="123">
        <v>13.222071302039488</v>
      </c>
      <c r="E27" s="124">
        <v>4.125</v>
      </c>
      <c r="F27" s="63">
        <v>36500</v>
      </c>
      <c r="G27" s="63">
        <v>116995.29758168275</v>
      </c>
      <c r="H27" s="79">
        <v>68.99807652548881</v>
      </c>
      <c r="J27" s="4"/>
      <c r="K27" s="4"/>
      <c r="L27" s="4"/>
      <c r="M27" s="4"/>
      <c r="N27" s="4"/>
      <c r="O27" s="4"/>
      <c r="P27" s="4"/>
    </row>
    <row r="28" spans="1:16" ht="12.75">
      <c r="A28" s="83">
        <f t="shared" si="0"/>
        <v>13</v>
      </c>
      <c r="B28" s="76">
        <v>40215.0002215454</v>
      </c>
      <c r="C28" s="62">
        <v>5470.0930138875265</v>
      </c>
      <c r="D28" s="123">
        <v>21.636703558904493</v>
      </c>
      <c r="E28" s="124">
        <v>4.125</v>
      </c>
      <c r="F28" s="63">
        <v>36500</v>
      </c>
      <c r="G28" s="63">
        <v>191452.0436121246</v>
      </c>
      <c r="H28" s="79">
        <v>34.99977845460109</v>
      </c>
      <c r="J28" s="4"/>
      <c r="K28" s="4"/>
      <c r="L28" s="4"/>
      <c r="M28" s="4"/>
      <c r="N28" s="4"/>
      <c r="O28" s="4"/>
      <c r="P28" s="4"/>
    </row>
    <row r="29" spans="1:16" ht="15.75">
      <c r="A29" s="83">
        <f t="shared" si="0"/>
        <v>14</v>
      </c>
      <c r="B29" s="76">
        <v>40215.000009788244</v>
      </c>
      <c r="C29" s="62">
        <v>328561.52860912995</v>
      </c>
      <c r="D29" s="123">
        <v>2413.5766189632645</v>
      </c>
      <c r="E29" s="124">
        <v>4.125</v>
      </c>
      <c r="F29" s="63">
        <v>36500</v>
      </c>
      <c r="G29" s="63">
        <v>21356496.143553738</v>
      </c>
      <c r="H29" s="79">
        <v>64.99999021175813</v>
      </c>
      <c r="J29" s="188"/>
      <c r="K29" s="188"/>
      <c r="L29" s="188"/>
      <c r="M29" s="188"/>
      <c r="N29" s="4"/>
      <c r="O29" s="4"/>
      <c r="P29" s="4"/>
    </row>
    <row r="30" spans="1:16" ht="12.75">
      <c r="A30" s="83">
        <f t="shared" si="0"/>
        <v>15</v>
      </c>
      <c r="B30" s="76">
        <v>40217.74142581607</v>
      </c>
      <c r="C30" s="62">
        <v>64.34536505755912</v>
      </c>
      <c r="D30" s="123">
        <v>0.7581587278633661</v>
      </c>
      <c r="E30" s="124">
        <v>4.125</v>
      </c>
      <c r="F30" s="63">
        <v>36500</v>
      </c>
      <c r="G30" s="63">
        <v>6708.556016245543</v>
      </c>
      <c r="H30" s="79">
        <v>104.25857418392935</v>
      </c>
      <c r="J30" s="4"/>
      <c r="K30" s="33"/>
      <c r="L30" s="4"/>
      <c r="M30" s="4"/>
      <c r="N30" s="4"/>
      <c r="O30" s="4"/>
      <c r="P30" s="4"/>
    </row>
    <row r="31" spans="1:16" ht="12.75">
      <c r="A31" s="83">
        <f t="shared" si="0"/>
        <v>16</v>
      </c>
      <c r="B31" s="76">
        <v>40218.024403700874</v>
      </c>
      <c r="C31" s="62">
        <v>147.50009037995733</v>
      </c>
      <c r="D31" s="123">
        <v>1.5831986241588207</v>
      </c>
      <c r="E31" s="124">
        <v>4.125</v>
      </c>
      <c r="F31" s="63">
        <v>36500</v>
      </c>
      <c r="G31" s="63">
        <v>14008.909038011385</v>
      </c>
      <c r="H31" s="79">
        <v>94.97559629912571</v>
      </c>
      <c r="J31" s="4"/>
      <c r="K31" s="33"/>
      <c r="L31" s="4"/>
      <c r="M31" s="4"/>
      <c r="N31" s="4"/>
      <c r="O31" s="4"/>
      <c r="P31" s="4"/>
    </row>
    <row r="32" spans="1:16" ht="12.75">
      <c r="A32" s="83">
        <f t="shared" si="0"/>
        <v>17</v>
      </c>
      <c r="B32" s="76">
        <v>40218.00086007074</v>
      </c>
      <c r="C32" s="62">
        <v>1420.2306496511335</v>
      </c>
      <c r="D32" s="123">
        <v>10.111709627273056</v>
      </c>
      <c r="E32" s="124">
        <v>4.125</v>
      </c>
      <c r="F32" s="63">
        <v>36500</v>
      </c>
      <c r="G32" s="63">
        <v>89473.309429204</v>
      </c>
      <c r="H32" s="79">
        <v>62.99913992926593</v>
      </c>
      <c r="J32" s="4"/>
      <c r="K32" s="150"/>
      <c r="L32" s="150"/>
      <c r="M32" s="151"/>
      <c r="N32" s="4"/>
      <c r="O32" s="4"/>
      <c r="P32" s="4"/>
    </row>
    <row r="33" spans="1:16" ht="12.75">
      <c r="A33" s="83">
        <f t="shared" si="0"/>
        <v>18</v>
      </c>
      <c r="B33" s="76">
        <v>40222.000595041325</v>
      </c>
      <c r="C33" s="62">
        <v>2840.5129449921756</v>
      </c>
      <c r="D33" s="123">
        <v>18.61878766907508</v>
      </c>
      <c r="E33" s="124">
        <v>4.125</v>
      </c>
      <c r="F33" s="63">
        <v>36500</v>
      </c>
      <c r="G33" s="63">
        <v>164748.06058696733</v>
      </c>
      <c r="H33" s="79">
        <v>57.99940495867769</v>
      </c>
      <c r="J33" s="34"/>
      <c r="K33" s="33"/>
      <c r="L33" s="147"/>
      <c r="M33" s="4"/>
      <c r="N33" s="4"/>
      <c r="O33" s="4"/>
      <c r="P33" s="4"/>
    </row>
    <row r="34" spans="1:16" ht="12.75">
      <c r="A34" s="83">
        <f t="shared" si="0"/>
        <v>19</v>
      </c>
      <c r="B34" s="76">
        <v>40222.00020936639</v>
      </c>
      <c r="C34" s="62">
        <v>2840.5129449921756</v>
      </c>
      <c r="D34" s="123">
        <v>28.249417694846276</v>
      </c>
      <c r="E34" s="124">
        <v>4.125</v>
      </c>
      <c r="F34" s="63">
        <v>36500</v>
      </c>
      <c r="G34" s="63">
        <v>249964.54445136702</v>
      </c>
      <c r="H34" s="79">
        <v>87.99979063360881</v>
      </c>
      <c r="J34" s="34"/>
      <c r="K34" s="33"/>
      <c r="L34" s="147"/>
      <c r="M34" s="4"/>
      <c r="N34" s="4"/>
      <c r="O34" s="4"/>
      <c r="P34" s="4"/>
    </row>
    <row r="35" spans="1:16" ht="12.75">
      <c r="A35" s="83">
        <f t="shared" si="0"/>
        <v>20</v>
      </c>
      <c r="B35" s="76">
        <v>40222.00074931129</v>
      </c>
      <c r="C35" s="62">
        <v>2840.5129449921756</v>
      </c>
      <c r="D35" s="123">
        <v>38.20076745495205</v>
      </c>
      <c r="E35" s="124">
        <v>4.125</v>
      </c>
      <c r="F35" s="63">
        <v>36500</v>
      </c>
      <c r="G35" s="63">
        <v>338018.9120256363</v>
      </c>
      <c r="H35" s="79">
        <v>118.99925068870523</v>
      </c>
      <c r="J35" s="34"/>
      <c r="K35" s="33"/>
      <c r="L35" s="147"/>
      <c r="M35" s="4"/>
      <c r="N35" s="4"/>
      <c r="O35" s="4"/>
      <c r="P35" s="4"/>
    </row>
    <row r="36" spans="1:16" ht="12.75">
      <c r="A36" s="83">
        <f t="shared" si="0"/>
        <v>21</v>
      </c>
      <c r="B36" s="76">
        <v>40223.0135209509</v>
      </c>
      <c r="C36" s="62">
        <v>114.31257004446694</v>
      </c>
      <c r="D36" s="123">
        <v>0.7491207321293002</v>
      </c>
      <c r="E36" s="124">
        <v>4.125</v>
      </c>
      <c r="F36" s="63">
        <v>36500</v>
      </c>
      <c r="G36" s="63">
        <v>6628.583447931989</v>
      </c>
      <c r="H36" s="79">
        <v>57.986479049097646</v>
      </c>
      <c r="J36" s="152"/>
      <c r="K36" s="33"/>
      <c r="L36" s="33"/>
      <c r="M36" s="4"/>
      <c r="N36" s="4"/>
      <c r="O36" s="4"/>
      <c r="P36" s="4"/>
    </row>
    <row r="37" spans="1:16" ht="12.75">
      <c r="A37" s="83">
        <f t="shared" si="0"/>
        <v>22</v>
      </c>
      <c r="B37" s="76">
        <v>40225.0003740582</v>
      </c>
      <c r="C37" s="62">
        <v>4351.252666208741</v>
      </c>
      <c r="D37" s="123">
        <v>41.79866444245896</v>
      </c>
      <c r="E37" s="124">
        <v>4.125</v>
      </c>
      <c r="F37" s="63">
        <v>36500</v>
      </c>
      <c r="G37" s="63">
        <v>369854.84900600044</v>
      </c>
      <c r="H37" s="79">
        <v>84.99962594179942</v>
      </c>
      <c r="J37" s="150"/>
      <c r="K37" s="33"/>
      <c r="L37" s="33"/>
      <c r="M37" s="4"/>
      <c r="N37" s="4"/>
      <c r="O37" s="4"/>
      <c r="P37" s="4"/>
    </row>
    <row r="38" spans="1:16" ht="12.75">
      <c r="A38" s="83">
        <f t="shared" si="0"/>
        <v>23</v>
      </c>
      <c r="B38" s="76">
        <v>40229.00214452214</v>
      </c>
      <c r="C38" s="62">
        <v>1174.9394454285818</v>
      </c>
      <c r="D38" s="123">
        <v>26.95491847727848</v>
      </c>
      <c r="E38" s="124">
        <v>4.125</v>
      </c>
      <c r="F38" s="63">
        <v>36500</v>
      </c>
      <c r="G38" s="63">
        <v>238510.18773834288</v>
      </c>
      <c r="H38" s="79">
        <v>202.99785547785547</v>
      </c>
      <c r="J38" s="150"/>
      <c r="K38" s="33"/>
      <c r="L38" s="33"/>
      <c r="M38" s="4"/>
      <c r="N38" s="4"/>
      <c r="O38" s="4"/>
      <c r="P38" s="4"/>
    </row>
    <row r="39" spans="1:16" ht="12.75">
      <c r="A39" s="83">
        <f t="shared" si="0"/>
        <v>24</v>
      </c>
      <c r="B39" s="76">
        <v>40229.000101116544</v>
      </c>
      <c r="C39" s="62">
        <v>5586.72137666751</v>
      </c>
      <c r="D39" s="123">
        <v>70.71405330868113</v>
      </c>
      <c r="E39" s="124">
        <v>4.125</v>
      </c>
      <c r="F39" s="63">
        <v>36500</v>
      </c>
      <c r="G39" s="63">
        <v>625712.2292768148</v>
      </c>
      <c r="H39" s="79">
        <v>111.99989888345807</v>
      </c>
      <c r="J39" s="150"/>
      <c r="K39" s="33"/>
      <c r="L39" s="33"/>
      <c r="M39" s="4"/>
      <c r="N39" s="4"/>
      <c r="O39" s="4"/>
      <c r="P39" s="4"/>
    </row>
    <row r="40" spans="1:16" ht="12.75">
      <c r="A40" s="83">
        <f t="shared" si="0"/>
        <v>25</v>
      </c>
      <c r="B40" s="76">
        <v>40229.000456856505</v>
      </c>
      <c r="C40" s="62">
        <v>5586.72137666751</v>
      </c>
      <c r="D40" s="123">
        <v>89.65511008278804</v>
      </c>
      <c r="E40" s="124">
        <v>4.125</v>
      </c>
      <c r="F40" s="63">
        <v>36500</v>
      </c>
      <c r="G40" s="63">
        <v>793311.8831567913</v>
      </c>
      <c r="H40" s="79">
        <v>141.9995431434963</v>
      </c>
      <c r="J40" s="153"/>
      <c r="K40" s="33"/>
      <c r="L40" s="147"/>
      <c r="M40" s="4"/>
      <c r="N40" s="4"/>
      <c r="O40" s="4"/>
      <c r="P40" s="4"/>
    </row>
    <row r="41" spans="1:16" ht="12.75">
      <c r="A41" s="83">
        <f t="shared" si="0"/>
        <v>26</v>
      </c>
      <c r="B41" s="76">
        <v>40232.0001575974</v>
      </c>
      <c r="C41" s="62">
        <v>6797.923326808761</v>
      </c>
      <c r="D41" s="123">
        <v>37.64454337463267</v>
      </c>
      <c r="E41" s="124">
        <v>4.125</v>
      </c>
      <c r="F41" s="63">
        <v>36500</v>
      </c>
      <c r="G41" s="63">
        <v>333097.1716785679</v>
      </c>
      <c r="H41" s="79">
        <v>48.999842402597096</v>
      </c>
      <c r="J41" s="154"/>
      <c r="K41" s="33"/>
      <c r="L41" s="33"/>
      <c r="M41" s="4"/>
      <c r="N41" s="4"/>
      <c r="O41" s="4"/>
      <c r="P41" s="4"/>
    </row>
    <row r="42" spans="1:16" ht="12.75">
      <c r="A42" s="83">
        <f t="shared" si="0"/>
        <v>27</v>
      </c>
      <c r="B42" s="76">
        <v>40235.00187034061</v>
      </c>
      <c r="C42" s="62">
        <v>2138.7513105093813</v>
      </c>
      <c r="D42" s="123">
        <v>17.160829842945457</v>
      </c>
      <c r="E42" s="124">
        <v>4.125</v>
      </c>
      <c r="F42" s="63">
        <v>36500</v>
      </c>
      <c r="G42" s="63">
        <v>151847.3428527295</v>
      </c>
      <c r="H42" s="79">
        <v>70.99812965938726</v>
      </c>
      <c r="J42" s="177"/>
      <c r="K42" s="177"/>
      <c r="L42" s="177"/>
      <c r="M42" s="177"/>
      <c r="N42" s="4"/>
      <c r="O42" s="4"/>
      <c r="P42" s="4"/>
    </row>
    <row r="43" spans="1:16" ht="18">
      <c r="A43" s="83">
        <f t="shared" si="0"/>
        <v>28</v>
      </c>
      <c r="B43" s="76">
        <v>40237.002124206396</v>
      </c>
      <c r="C43" s="62">
        <v>1397.153806029118</v>
      </c>
      <c r="D43" s="123">
        <v>11.999876050344218</v>
      </c>
      <c r="E43" s="124">
        <v>4.125</v>
      </c>
      <c r="F43" s="63">
        <v>36500</v>
      </c>
      <c r="G43" s="63">
        <v>106180.72141516703</v>
      </c>
      <c r="H43" s="79">
        <v>75.9978757936076</v>
      </c>
      <c r="J43" s="189"/>
      <c r="K43" s="189"/>
      <c r="L43" s="189"/>
      <c r="M43" s="189"/>
      <c r="N43" s="4"/>
      <c r="O43" s="4"/>
      <c r="P43" s="4"/>
    </row>
    <row r="44" spans="1:16" ht="12.75">
      <c r="A44" s="83">
        <f t="shared" si="0"/>
        <v>29</v>
      </c>
      <c r="B44" s="76">
        <v>40237.0013577792</v>
      </c>
      <c r="C44" s="62">
        <v>2465.619980684512</v>
      </c>
      <c r="D44" s="123">
        <v>12.26017032748532</v>
      </c>
      <c r="E44" s="124">
        <v>4.125</v>
      </c>
      <c r="F44" s="63">
        <v>36500</v>
      </c>
      <c r="G44" s="63">
        <v>108483.9313825974</v>
      </c>
      <c r="H44" s="79">
        <v>43.998642220801514</v>
      </c>
      <c r="J44" s="4"/>
      <c r="K44" s="4"/>
      <c r="L44" s="4"/>
      <c r="M44" s="4"/>
      <c r="N44" s="4"/>
      <c r="O44" s="4"/>
      <c r="P44" s="4"/>
    </row>
    <row r="45" spans="1:8" ht="12.75">
      <c r="A45" s="83">
        <f t="shared" si="0"/>
        <v>30</v>
      </c>
      <c r="B45" s="76">
        <v>40248.2758655438</v>
      </c>
      <c r="C45" s="62">
        <v>1087.1417725833692</v>
      </c>
      <c r="D45" s="123">
        <v>11.392264508565438</v>
      </c>
      <c r="E45" s="124">
        <v>4.125</v>
      </c>
      <c r="F45" s="63">
        <v>36500</v>
      </c>
      <c r="G45" s="63">
        <v>100804.27989397297</v>
      </c>
      <c r="H45" s="79">
        <v>92.72413445620097</v>
      </c>
    </row>
    <row r="46" spans="1:8" ht="12.75">
      <c r="A46" s="83">
        <f t="shared" si="0"/>
        <v>31</v>
      </c>
      <c r="B46" s="76">
        <v>40239.00146126275</v>
      </c>
      <c r="C46" s="62">
        <v>1248.7927819983784</v>
      </c>
      <c r="D46" s="123">
        <v>4.4903345091335405</v>
      </c>
      <c r="E46" s="124">
        <v>3.75</v>
      </c>
      <c r="F46" s="63">
        <v>36500</v>
      </c>
      <c r="G46" s="63">
        <v>43705.92255556646</v>
      </c>
      <c r="H46" s="79">
        <v>34.99853873724842</v>
      </c>
    </row>
    <row r="47" spans="1:8" ht="12.75">
      <c r="A47" s="83">
        <f t="shared" si="0"/>
        <v>32</v>
      </c>
      <c r="B47" s="76">
        <v>40239.00212296664</v>
      </c>
      <c r="C47" s="62">
        <v>1248.7927819983784</v>
      </c>
      <c r="D47" s="123">
        <v>8.467569089021676</v>
      </c>
      <c r="E47" s="124">
        <v>3.75</v>
      </c>
      <c r="F47" s="63">
        <v>36500</v>
      </c>
      <c r="G47" s="63">
        <v>82417.67246647766</v>
      </c>
      <c r="H47" s="79">
        <v>65.99787703336091</v>
      </c>
    </row>
    <row r="48" spans="1:8" ht="12.75">
      <c r="A48" s="83">
        <f t="shared" si="0"/>
        <v>33</v>
      </c>
      <c r="B48" s="76">
        <v>40239.002150537635</v>
      </c>
      <c r="C48" s="62">
        <v>1248.7927819983784</v>
      </c>
      <c r="D48" s="123">
        <v>5.901552985895562</v>
      </c>
      <c r="E48" s="124">
        <v>3.75</v>
      </c>
      <c r="F48" s="63">
        <v>36500</v>
      </c>
      <c r="G48" s="63">
        <v>57441.78239605014</v>
      </c>
      <c r="H48" s="79">
        <v>45.99784946236559</v>
      </c>
    </row>
    <row r="49" spans="1:8" ht="12.75">
      <c r="A49" s="83">
        <f t="shared" si="0"/>
        <v>34</v>
      </c>
      <c r="B49" s="76">
        <v>40239.00046870692</v>
      </c>
      <c r="C49" s="62">
        <v>1248.7927819983784</v>
      </c>
      <c r="D49" s="123">
        <v>3.207455571795256</v>
      </c>
      <c r="E49" s="124">
        <v>3.75</v>
      </c>
      <c r="F49" s="63">
        <v>36500</v>
      </c>
      <c r="G49" s="63">
        <v>31219.234232140494</v>
      </c>
      <c r="H49" s="79">
        <v>24.99953129307968</v>
      </c>
    </row>
    <row r="50" spans="1:8" ht="12.75">
      <c r="A50" s="83">
        <f t="shared" si="0"/>
        <v>35</v>
      </c>
      <c r="B50" s="76">
        <v>40239.001130410805</v>
      </c>
      <c r="C50" s="62">
        <v>1248.7927819983784</v>
      </c>
      <c r="D50" s="123">
        <v>7.184690151683391</v>
      </c>
      <c r="E50" s="124">
        <v>3.75</v>
      </c>
      <c r="F50" s="63">
        <v>36500</v>
      </c>
      <c r="G50" s="63">
        <v>69930.98414305167</v>
      </c>
      <c r="H50" s="79">
        <v>55.99886958919217</v>
      </c>
    </row>
    <row r="51" spans="1:8" ht="12.75">
      <c r="A51" s="83">
        <f t="shared" si="0"/>
        <v>36</v>
      </c>
      <c r="B51" s="76">
        <v>40239.00157051877</v>
      </c>
      <c r="C51" s="62">
        <v>2784.219142991422</v>
      </c>
      <c r="D51" s="123">
        <v>42.04888781006781</v>
      </c>
      <c r="E51" s="124">
        <v>3.75</v>
      </c>
      <c r="F51" s="63">
        <v>36500</v>
      </c>
      <c r="G51" s="63">
        <v>409275.84135132673</v>
      </c>
      <c r="H51" s="79">
        <v>146.99842948123415</v>
      </c>
    </row>
    <row r="52" spans="1:8" ht="12.75">
      <c r="A52" s="83">
        <f t="shared" si="0"/>
        <v>37</v>
      </c>
      <c r="B52" s="76">
        <v>40242.000577154664</v>
      </c>
      <c r="C52" s="62">
        <v>5550.945890810683</v>
      </c>
      <c r="D52" s="123">
        <v>22.24147458773828</v>
      </c>
      <c r="E52" s="124">
        <v>3.75</v>
      </c>
      <c r="F52" s="63">
        <v>36500</v>
      </c>
      <c r="G52" s="63">
        <v>216483.68598731924</v>
      </c>
      <c r="H52" s="79">
        <v>38.999422845338366</v>
      </c>
    </row>
    <row r="53" spans="1:8" ht="12.75">
      <c r="A53" s="83">
        <f t="shared" si="0"/>
        <v>38</v>
      </c>
      <c r="B53" s="76">
        <v>40242.0000158698</v>
      </c>
      <c r="C53" s="62">
        <v>198850.8250398963</v>
      </c>
      <c r="D53" s="123">
        <v>1450.5211050111814</v>
      </c>
      <c r="E53" s="124">
        <v>3.75</v>
      </c>
      <c r="F53" s="63">
        <v>36500</v>
      </c>
      <c r="G53" s="63">
        <v>14118405.422108833</v>
      </c>
      <c r="H53" s="79">
        <v>70.99998413019506</v>
      </c>
    </row>
    <row r="54" spans="1:8" ht="12.75">
      <c r="A54" s="83">
        <f t="shared" si="0"/>
        <v>39</v>
      </c>
      <c r="B54" s="76">
        <v>40244.00074147306</v>
      </c>
      <c r="C54" s="62">
        <v>1253.7507682296375</v>
      </c>
      <c r="D54" s="123">
        <v>12.752095523868055</v>
      </c>
      <c r="E54" s="124">
        <v>3.75</v>
      </c>
      <c r="F54" s="63">
        <v>36500</v>
      </c>
      <c r="G54" s="63">
        <v>124120.39643231573</v>
      </c>
      <c r="H54" s="79">
        <v>98.99925852694018</v>
      </c>
    </row>
    <row r="55" spans="1:8" ht="12.75">
      <c r="A55" s="83">
        <f t="shared" si="0"/>
        <v>40</v>
      </c>
      <c r="B55" s="76">
        <v>40244.00139871555</v>
      </c>
      <c r="C55" s="62">
        <v>1913.1376305990384</v>
      </c>
      <c r="D55" s="123">
        <v>9.434376404117195</v>
      </c>
      <c r="E55" s="124">
        <v>3.75</v>
      </c>
      <c r="F55" s="63">
        <v>36500</v>
      </c>
      <c r="G55" s="63">
        <v>91827.93033340735</v>
      </c>
      <c r="H55" s="79">
        <v>47.998601284453514</v>
      </c>
    </row>
    <row r="56" spans="1:8" ht="12.75">
      <c r="A56" s="83">
        <f t="shared" si="0"/>
        <v>41</v>
      </c>
      <c r="B56" s="76">
        <v>40244.0010970816</v>
      </c>
      <c r="C56" s="62">
        <v>2551.4933351237173</v>
      </c>
      <c r="D56" s="123">
        <v>18.087353519911996</v>
      </c>
      <c r="E56" s="124">
        <v>3.75</v>
      </c>
      <c r="F56" s="63">
        <v>36500</v>
      </c>
      <c r="G56" s="63">
        <v>176050.2409271434</v>
      </c>
      <c r="H56" s="79">
        <v>68.99890291839898</v>
      </c>
    </row>
    <row r="57" spans="1:8" ht="12.75">
      <c r="A57" s="83">
        <f t="shared" si="0"/>
        <v>42</v>
      </c>
      <c r="B57" s="76">
        <v>40246.00056</v>
      </c>
      <c r="C57" s="62">
        <v>5164.568990894865</v>
      </c>
      <c r="D57" s="123">
        <v>82.24369535240436</v>
      </c>
      <c r="E57" s="124">
        <v>3.75</v>
      </c>
      <c r="F57" s="63">
        <v>36500</v>
      </c>
      <c r="G57" s="63">
        <v>800505.3014300691</v>
      </c>
      <c r="H57" s="79">
        <v>154.99944</v>
      </c>
    </row>
    <row r="58" spans="1:8" ht="12.75">
      <c r="A58" s="83">
        <f t="shared" si="0"/>
        <v>43</v>
      </c>
      <c r="B58" s="76">
        <v>40246.00064</v>
      </c>
      <c r="C58" s="62">
        <v>5164.568990894865</v>
      </c>
      <c r="D58" s="123">
        <v>66.32546080866821</v>
      </c>
      <c r="E58" s="124">
        <v>3.75</v>
      </c>
      <c r="F58" s="63">
        <v>36500</v>
      </c>
      <c r="G58" s="63">
        <v>645567.818537704</v>
      </c>
      <c r="H58" s="79">
        <v>124.99936</v>
      </c>
    </row>
    <row r="59" spans="1:8" ht="12.75">
      <c r="A59" s="83">
        <f t="shared" si="0"/>
        <v>44</v>
      </c>
      <c r="B59" s="76">
        <v>40246.00046190476</v>
      </c>
      <c r="C59" s="62">
        <v>7230.396587252811</v>
      </c>
      <c r="D59" s="123">
        <v>146.34090286995098</v>
      </c>
      <c r="E59" s="124">
        <v>3.75</v>
      </c>
      <c r="F59" s="63">
        <v>36500</v>
      </c>
      <c r="G59" s="63">
        <v>1424384.7879341897</v>
      </c>
      <c r="H59" s="79">
        <v>196.9995380952381</v>
      </c>
    </row>
    <row r="60" spans="1:8" ht="12.75">
      <c r="A60" s="83">
        <f t="shared" si="0"/>
        <v>45</v>
      </c>
      <c r="B60" s="76">
        <v>40249.00891582948</v>
      </c>
      <c r="C60" s="62">
        <v>487.349388256803</v>
      </c>
      <c r="D60" s="123">
        <v>2.6032009998605568</v>
      </c>
      <c r="E60" s="124">
        <v>3.75</v>
      </c>
      <c r="F60" s="63">
        <v>36500</v>
      </c>
      <c r="G60" s="63">
        <v>25337.823065309418</v>
      </c>
      <c r="H60" s="79">
        <v>51.991084170517006</v>
      </c>
    </row>
    <row r="61" spans="1:8" ht="12.75">
      <c r="A61" s="83">
        <f t="shared" si="0"/>
        <v>46</v>
      </c>
      <c r="B61" s="76">
        <v>40249.00131111111</v>
      </c>
      <c r="C61" s="62">
        <v>1549.3706972684595</v>
      </c>
      <c r="D61" s="123">
        <v>10.824161919567002</v>
      </c>
      <c r="E61" s="124">
        <v>3.75</v>
      </c>
      <c r="F61" s="63">
        <v>36500</v>
      </c>
      <c r="G61" s="63">
        <v>105355.17601711884</v>
      </c>
      <c r="H61" s="79">
        <v>67.99868888888889</v>
      </c>
    </row>
    <row r="62" spans="1:8" ht="12.75">
      <c r="A62" s="83">
        <f t="shared" si="0"/>
        <v>47</v>
      </c>
      <c r="B62" s="76">
        <v>40256.0019</v>
      </c>
      <c r="C62" s="62">
        <v>1032.913798178973</v>
      </c>
      <c r="D62" s="123">
        <v>5.7303475238473975</v>
      </c>
      <c r="E62" s="124">
        <v>3.75</v>
      </c>
      <c r="F62" s="63">
        <v>36500</v>
      </c>
      <c r="G62" s="63">
        <v>55775.382565448</v>
      </c>
      <c r="H62" s="79">
        <v>53.9981</v>
      </c>
    </row>
    <row r="63" spans="1:8" ht="12.75">
      <c r="A63" s="83">
        <f t="shared" si="0"/>
        <v>48</v>
      </c>
      <c r="B63" s="76">
        <v>40256.0031</v>
      </c>
      <c r="C63" s="62">
        <v>1032.913798178973</v>
      </c>
      <c r="D63" s="123">
        <v>12.203618297035021</v>
      </c>
      <c r="E63" s="124">
        <v>3.75</v>
      </c>
      <c r="F63" s="63">
        <v>36500</v>
      </c>
      <c r="G63" s="63">
        <v>118781.88475780754</v>
      </c>
      <c r="H63" s="79">
        <v>114.9969</v>
      </c>
    </row>
    <row r="64" spans="1:8" ht="12.75">
      <c r="A64" s="83">
        <f t="shared" si="0"/>
        <v>49</v>
      </c>
      <c r="B64" s="76">
        <v>40256.001478150145</v>
      </c>
      <c r="C64" s="62">
        <v>1479.101571578344</v>
      </c>
      <c r="D64" s="123">
        <v>12.916587046228058</v>
      </c>
      <c r="E64" s="124">
        <v>3.75</v>
      </c>
      <c r="F64" s="63">
        <v>36500</v>
      </c>
      <c r="G64" s="63">
        <v>125721.4472499531</v>
      </c>
      <c r="H64" s="79">
        <v>84.99852184985254</v>
      </c>
    </row>
    <row r="65" spans="1:8" ht="12.75">
      <c r="A65" s="84">
        <f t="shared" si="0"/>
        <v>50</v>
      </c>
      <c r="B65" s="80">
        <v>40258.00255560392</v>
      </c>
      <c r="C65" s="62">
        <v>1542.6051118903872</v>
      </c>
      <c r="D65" s="123">
        <v>8.399396778341863</v>
      </c>
      <c r="E65" s="124">
        <v>3.75</v>
      </c>
      <c r="F65" s="63">
        <v>36500</v>
      </c>
      <c r="G65" s="63">
        <v>81754.12864252747</v>
      </c>
      <c r="H65" s="81">
        <v>52.99744439608513</v>
      </c>
    </row>
    <row r="66" spans="2:8" ht="12.75">
      <c r="B66" s="25" t="s">
        <v>0</v>
      </c>
      <c r="C66" s="34">
        <f>SUM(C16:C65)</f>
        <v>978245.9915197779</v>
      </c>
      <c r="D66" s="4"/>
      <c r="E66" s="21"/>
      <c r="F66" s="4"/>
      <c r="G66" s="34">
        <f>SUM(G16:G65)</f>
        <v>75275639.9576547</v>
      </c>
      <c r="H66" s="18"/>
    </row>
    <row r="67" spans="2:8" ht="12.75">
      <c r="B67" s="17"/>
      <c r="C67" s="33"/>
      <c r="D67" s="4"/>
      <c r="E67" s="21"/>
      <c r="F67" s="4"/>
      <c r="G67" s="4"/>
      <c r="H67" s="18"/>
    </row>
    <row r="68" spans="2:8" ht="18.75" thickBot="1">
      <c r="B68" s="17"/>
      <c r="C68" s="33"/>
      <c r="D68" s="4"/>
      <c r="E68" s="133">
        <f>+G66/C66</f>
        <v>76.94960225771884</v>
      </c>
      <c r="F68" s="111"/>
      <c r="G68" s="4"/>
      <c r="H68" s="18"/>
    </row>
    <row r="69" spans="2:8" ht="13.5" thickBot="1">
      <c r="B69" s="163" t="s">
        <v>13</v>
      </c>
      <c r="C69" s="164"/>
      <c r="D69" s="164"/>
      <c r="E69" s="164"/>
      <c r="F69" s="164"/>
      <c r="G69" s="164"/>
      <c r="H69" s="165"/>
    </row>
    <row r="73" spans="2:8" ht="15.75">
      <c r="B73" s="159" t="s">
        <v>15</v>
      </c>
      <c r="C73" s="159"/>
      <c r="D73" s="159"/>
      <c r="E73" s="159"/>
      <c r="F73" s="159"/>
      <c r="G73" s="159"/>
      <c r="H73" s="159"/>
    </row>
    <row r="74" ht="13.5" thickBot="1"/>
    <row r="75" spans="2:8" ht="12.75">
      <c r="B75" s="13" t="s">
        <v>19</v>
      </c>
      <c r="C75" s="32" t="s">
        <v>9</v>
      </c>
      <c r="D75" s="14" t="s">
        <v>4</v>
      </c>
      <c r="E75" s="14" t="s">
        <v>5</v>
      </c>
      <c r="F75" s="15" t="s">
        <v>10</v>
      </c>
      <c r="G75" s="14" t="s">
        <v>11</v>
      </c>
      <c r="H75" s="16" t="s">
        <v>12</v>
      </c>
    </row>
    <row r="76" spans="2:8" ht="12.75">
      <c r="B76" s="17"/>
      <c r="C76" s="125"/>
      <c r="D76" s="126"/>
      <c r="E76" s="126"/>
      <c r="F76" s="126"/>
      <c r="G76" s="126"/>
      <c r="H76" s="18"/>
    </row>
    <row r="77" spans="1:8" ht="12.75">
      <c r="A77" s="85">
        <v>1</v>
      </c>
      <c r="B77" s="86">
        <v>40267.00175</v>
      </c>
      <c r="C77" s="127">
        <v>1032.913798178973</v>
      </c>
      <c r="D77" s="128">
        <v>18.67714729867219</v>
      </c>
      <c r="E77" s="129">
        <v>4</v>
      </c>
      <c r="F77" s="98">
        <v>36500</v>
      </c>
      <c r="G77" s="98">
        <v>170428.96910038372</v>
      </c>
      <c r="H77" s="87">
        <v>164.99825</v>
      </c>
    </row>
    <row r="78" spans="1:8" ht="12.75">
      <c r="A78" s="78">
        <f>+A77+1</f>
        <v>2</v>
      </c>
      <c r="B78" s="76">
        <v>40267.00045233405</v>
      </c>
      <c r="C78" s="62">
        <v>1284.4799537254619</v>
      </c>
      <c r="D78" s="123">
        <v>9.853481177728312</v>
      </c>
      <c r="E78" s="124">
        <v>4</v>
      </c>
      <c r="F78" s="63">
        <v>36500</v>
      </c>
      <c r="G78" s="63">
        <v>89913.01574677083</v>
      </c>
      <c r="H78" s="79">
        <v>69.99954766595633</v>
      </c>
    </row>
    <row r="79" spans="1:8" ht="12.75">
      <c r="A79" s="78">
        <f aca="true" t="shared" si="1" ref="A79:A142">+A78+1</f>
        <v>3</v>
      </c>
      <c r="B79" s="76">
        <v>40267.00179521277</v>
      </c>
      <c r="C79" s="62">
        <v>2427.3474257205867</v>
      </c>
      <c r="D79" s="123">
        <v>52.137615105331385</v>
      </c>
      <c r="E79" s="124">
        <v>4</v>
      </c>
      <c r="F79" s="63">
        <v>36500</v>
      </c>
      <c r="G79" s="63">
        <v>475755.7378361489</v>
      </c>
      <c r="H79" s="79">
        <v>195.99820478723404</v>
      </c>
    </row>
    <row r="80" spans="1:8" ht="12.75">
      <c r="A80" s="78">
        <f t="shared" si="1"/>
        <v>4</v>
      </c>
      <c r="B80" s="76">
        <v>40267.000736940296</v>
      </c>
      <c r="C80" s="62">
        <v>3460.2612238995594</v>
      </c>
      <c r="D80" s="123">
        <v>50.81341961606594</v>
      </c>
      <c r="E80" s="124">
        <v>4</v>
      </c>
      <c r="F80" s="63">
        <v>36500</v>
      </c>
      <c r="G80" s="63">
        <v>463672.4539966017</v>
      </c>
      <c r="H80" s="79">
        <v>133.9992630597015</v>
      </c>
    </row>
    <row r="81" spans="1:8" ht="12.75">
      <c r="A81" s="78">
        <f t="shared" si="1"/>
        <v>5</v>
      </c>
      <c r="B81" s="76">
        <v>40267.00089605735</v>
      </c>
      <c r="C81" s="62">
        <v>3602.2868711491683</v>
      </c>
      <c r="D81" s="123">
        <v>89.2179293177088</v>
      </c>
      <c r="E81" s="124">
        <v>4</v>
      </c>
      <c r="F81" s="63">
        <v>36500</v>
      </c>
      <c r="G81" s="63">
        <v>814113.6050240927</v>
      </c>
      <c r="H81" s="79">
        <v>225.99910394265234</v>
      </c>
    </row>
    <row r="82" spans="1:8" ht="12.75">
      <c r="A82" s="78">
        <f t="shared" si="1"/>
        <v>6</v>
      </c>
      <c r="B82" s="76">
        <v>40267.00028879476</v>
      </c>
      <c r="C82" s="62">
        <v>4560.211127580348</v>
      </c>
      <c r="D82" s="123">
        <v>87.95570865633408</v>
      </c>
      <c r="E82" s="124">
        <v>4</v>
      </c>
      <c r="F82" s="63">
        <v>36500</v>
      </c>
      <c r="G82" s="63">
        <v>802595.8414890486</v>
      </c>
      <c r="H82" s="79">
        <v>175.99971120523682</v>
      </c>
    </row>
    <row r="83" spans="1:8" ht="12.75">
      <c r="A83" s="78">
        <f t="shared" si="1"/>
        <v>7</v>
      </c>
      <c r="B83" s="76">
        <v>40272.000168817984</v>
      </c>
      <c r="C83" s="62">
        <v>6782.363513352993</v>
      </c>
      <c r="D83" s="123">
        <v>30.47405578767424</v>
      </c>
      <c r="E83" s="124">
        <v>4</v>
      </c>
      <c r="F83" s="63">
        <v>36500</v>
      </c>
      <c r="G83" s="63">
        <v>278075.75906252745</v>
      </c>
      <c r="H83" s="79">
        <v>40.999831182014496</v>
      </c>
    </row>
    <row r="84" spans="1:8" ht="12.75">
      <c r="A84" s="78">
        <f t="shared" si="1"/>
        <v>8</v>
      </c>
      <c r="B84" s="76">
        <v>40272.0000046021</v>
      </c>
      <c r="C84" s="62">
        <v>290486.7249918658</v>
      </c>
      <c r="D84" s="123">
        <v>2260.225330145073</v>
      </c>
      <c r="E84" s="124">
        <v>4</v>
      </c>
      <c r="F84" s="63">
        <v>36500</v>
      </c>
      <c r="G84" s="63">
        <v>20624556.13757379</v>
      </c>
      <c r="H84" s="79">
        <v>70.99999539790095</v>
      </c>
    </row>
    <row r="85" spans="1:8" ht="12.75">
      <c r="A85" s="78">
        <f t="shared" si="1"/>
        <v>9</v>
      </c>
      <c r="B85" s="76">
        <v>40278.88615352683</v>
      </c>
      <c r="C85" s="62">
        <v>920.6463974549005</v>
      </c>
      <c r="D85" s="123">
        <v>6.468622661095818</v>
      </c>
      <c r="E85" s="124">
        <v>4</v>
      </c>
      <c r="F85" s="63">
        <v>36500</v>
      </c>
      <c r="G85" s="63">
        <v>59026.18178249934</v>
      </c>
      <c r="H85" s="79">
        <v>64.1138464731687</v>
      </c>
    </row>
    <row r="86" spans="1:8" ht="12.75">
      <c r="A86" s="78">
        <f t="shared" si="1"/>
        <v>10</v>
      </c>
      <c r="B86" s="76">
        <v>40279.003185341346</v>
      </c>
      <c r="C86" s="62">
        <v>1060.77148331586</v>
      </c>
      <c r="D86" s="123">
        <v>10.694531237895541</v>
      </c>
      <c r="E86" s="124">
        <v>4</v>
      </c>
      <c r="F86" s="63">
        <v>36500</v>
      </c>
      <c r="G86" s="63">
        <v>97587.59754579682</v>
      </c>
      <c r="H86" s="79">
        <v>91.99681465865605</v>
      </c>
    </row>
    <row r="87" spans="1:8" ht="12.75">
      <c r="A87" s="78">
        <f t="shared" si="1"/>
        <v>11</v>
      </c>
      <c r="B87" s="76">
        <v>40279.002044060864</v>
      </c>
      <c r="C87" s="62">
        <v>1136.9798633455046</v>
      </c>
      <c r="D87" s="123">
        <v>5.980570891456254</v>
      </c>
      <c r="E87" s="124">
        <v>4</v>
      </c>
      <c r="F87" s="63">
        <v>36500</v>
      </c>
      <c r="G87" s="63">
        <v>54572.70938453831</v>
      </c>
      <c r="H87" s="79">
        <v>47.99795593913241</v>
      </c>
    </row>
    <row r="88" spans="1:8" ht="12.75">
      <c r="A88" s="78">
        <f t="shared" si="1"/>
        <v>12</v>
      </c>
      <c r="B88" s="76">
        <v>40279.00086765258</v>
      </c>
      <c r="C88" s="62">
        <v>1635.4072520877771</v>
      </c>
      <c r="D88" s="123">
        <v>6.093416723907306</v>
      </c>
      <c r="E88" s="124">
        <v>4</v>
      </c>
      <c r="F88" s="63">
        <v>36500</v>
      </c>
      <c r="G88" s="63">
        <v>55602.42760565418</v>
      </c>
      <c r="H88" s="79">
        <v>33.99913234741473</v>
      </c>
    </row>
    <row r="89" spans="1:8" ht="12.75">
      <c r="A89" s="78">
        <f t="shared" si="1"/>
        <v>13</v>
      </c>
      <c r="B89" s="76">
        <v>40285.00173435875</v>
      </c>
      <c r="C89" s="62">
        <v>1080.6426789652269</v>
      </c>
      <c r="D89" s="123">
        <v>14.092559405454818</v>
      </c>
      <c r="E89" s="124">
        <v>4</v>
      </c>
      <c r="F89" s="63">
        <v>36500</v>
      </c>
      <c r="G89" s="63">
        <v>128594.6045747752</v>
      </c>
      <c r="H89" s="79">
        <v>118.99826564124916</v>
      </c>
    </row>
    <row r="90" spans="1:8" ht="12.75">
      <c r="A90" s="78">
        <f t="shared" si="1"/>
        <v>14</v>
      </c>
      <c r="B90" s="76">
        <v>40285.00136779619</v>
      </c>
      <c r="C90" s="62">
        <v>1080.6431954221262</v>
      </c>
      <c r="D90" s="123">
        <v>10.184530050044673</v>
      </c>
      <c r="E90" s="124">
        <v>4</v>
      </c>
      <c r="F90" s="63">
        <v>36500</v>
      </c>
      <c r="G90" s="63">
        <v>92933.83670665765</v>
      </c>
      <c r="H90" s="79">
        <v>85.99863220381023</v>
      </c>
    </row>
    <row r="91" spans="1:8" ht="12.75">
      <c r="A91" s="78">
        <f t="shared" si="1"/>
        <v>15</v>
      </c>
      <c r="B91" s="76">
        <v>40285.00007268887</v>
      </c>
      <c r="C91" s="62">
        <v>1410.3492798008542</v>
      </c>
      <c r="D91" s="123">
        <v>8.964400625945762</v>
      </c>
      <c r="E91" s="124">
        <v>4</v>
      </c>
      <c r="F91" s="63">
        <v>36500</v>
      </c>
      <c r="G91" s="63">
        <v>81800.15571175507</v>
      </c>
      <c r="H91" s="79">
        <v>57.9999273111307</v>
      </c>
    </row>
    <row r="92" spans="1:8" ht="12.75">
      <c r="A92" s="78">
        <f t="shared" si="1"/>
        <v>16</v>
      </c>
      <c r="B92" s="76">
        <v>40288.00100301003</v>
      </c>
      <c r="C92" s="62">
        <v>1292.6740588864157</v>
      </c>
      <c r="D92" s="123">
        <v>7.50799217051341</v>
      </c>
      <c r="E92" s="124">
        <v>4</v>
      </c>
      <c r="F92" s="63">
        <v>36500</v>
      </c>
      <c r="G92" s="63">
        <v>68510.42855593486</v>
      </c>
      <c r="H92" s="79">
        <v>52.9989969899711</v>
      </c>
    </row>
    <row r="93" spans="1:8" ht="12.75">
      <c r="A93" s="78">
        <f t="shared" si="1"/>
        <v>17</v>
      </c>
      <c r="B93" s="76">
        <v>40288.00093906511</v>
      </c>
      <c r="C93" s="62">
        <v>2784.219142991422</v>
      </c>
      <c r="D93" s="123">
        <v>63.769773843523886</v>
      </c>
      <c r="E93" s="124">
        <v>4</v>
      </c>
      <c r="F93" s="63">
        <v>36500</v>
      </c>
      <c r="G93" s="63">
        <v>581899.1863221555</v>
      </c>
      <c r="H93" s="79">
        <v>208.99906093489147</v>
      </c>
    </row>
    <row r="94" spans="1:8" ht="12.75">
      <c r="A94" s="78">
        <f t="shared" si="1"/>
        <v>18</v>
      </c>
      <c r="B94" s="76">
        <v>40288.00061903072</v>
      </c>
      <c r="C94" s="62">
        <v>3921.2067531904127</v>
      </c>
      <c r="D94" s="123">
        <v>34.37743703099258</v>
      </c>
      <c r="E94" s="124">
        <v>4</v>
      </c>
      <c r="F94" s="63">
        <v>36500</v>
      </c>
      <c r="G94" s="63">
        <v>313694.1129078073</v>
      </c>
      <c r="H94" s="79">
        <v>79.99938096928356</v>
      </c>
    </row>
    <row r="95" spans="1:8" ht="12.75">
      <c r="A95" s="78">
        <f t="shared" si="1"/>
        <v>19</v>
      </c>
      <c r="B95" s="76">
        <v>40288.0001796875</v>
      </c>
      <c r="C95" s="62">
        <v>4131.655192715892</v>
      </c>
      <c r="D95" s="123">
        <v>79.23714151435492</v>
      </c>
      <c r="E95" s="124">
        <v>4</v>
      </c>
      <c r="F95" s="63">
        <v>36500</v>
      </c>
      <c r="G95" s="63">
        <v>723038.9163184887</v>
      </c>
      <c r="H95" s="79">
        <v>174.9998203125</v>
      </c>
    </row>
    <row r="96" spans="1:8" ht="12.75">
      <c r="A96" s="78">
        <f t="shared" si="1"/>
        <v>20</v>
      </c>
      <c r="B96" s="76">
        <v>40288.00017284127</v>
      </c>
      <c r="C96" s="62">
        <v>16038.313355058954</v>
      </c>
      <c r="D96" s="123">
        <v>414.7988142149597</v>
      </c>
      <c r="E96" s="124">
        <v>4</v>
      </c>
      <c r="F96" s="63">
        <v>36500</v>
      </c>
      <c r="G96" s="63">
        <v>3785039.179711507</v>
      </c>
      <c r="H96" s="79">
        <v>235.9998271587327</v>
      </c>
    </row>
    <row r="97" spans="1:8" ht="12.75">
      <c r="A97" s="78">
        <f t="shared" si="1"/>
        <v>21</v>
      </c>
      <c r="B97" s="76">
        <v>40288.00025696754</v>
      </c>
      <c r="C97" s="62">
        <v>16038.313871515853</v>
      </c>
      <c r="D97" s="123">
        <v>360.31235313256934</v>
      </c>
      <c r="E97" s="124">
        <v>4</v>
      </c>
      <c r="F97" s="63">
        <v>36500</v>
      </c>
      <c r="G97" s="63">
        <v>3287850.222334695</v>
      </c>
      <c r="H97" s="79">
        <v>204.9997430324604</v>
      </c>
    </row>
    <row r="98" spans="1:8" ht="12.75">
      <c r="A98" s="78">
        <f t="shared" si="1"/>
        <v>22</v>
      </c>
      <c r="B98" s="76">
        <v>40298.00639005602</v>
      </c>
      <c r="C98" s="62">
        <v>368.7502259498934</v>
      </c>
      <c r="D98" s="123">
        <v>2.9497435791496023</v>
      </c>
      <c r="E98" s="124">
        <v>4</v>
      </c>
      <c r="F98" s="63">
        <v>36500</v>
      </c>
      <c r="G98" s="63">
        <v>26916.41015974012</v>
      </c>
      <c r="H98" s="79">
        <v>72.99360994397759</v>
      </c>
    </row>
    <row r="99" spans="1:8" ht="12.75">
      <c r="A99" s="78">
        <f t="shared" si="1"/>
        <v>23</v>
      </c>
      <c r="B99" s="76">
        <v>40298.00175070028</v>
      </c>
      <c r="C99" s="62">
        <v>368.7502259498934</v>
      </c>
      <c r="D99" s="123">
        <v>4.283493521048201</v>
      </c>
      <c r="E99" s="124">
        <v>4</v>
      </c>
      <c r="F99" s="63">
        <v>36500</v>
      </c>
      <c r="G99" s="63">
        <v>39086.878379564834</v>
      </c>
      <c r="H99" s="79">
        <v>105.99824929971989</v>
      </c>
    </row>
    <row r="100" spans="1:8" ht="12.75">
      <c r="A100" s="78">
        <f t="shared" si="1"/>
        <v>24</v>
      </c>
      <c r="B100" s="76">
        <v>40298.000248221615</v>
      </c>
      <c r="C100" s="62">
        <v>1913.1376305990384</v>
      </c>
      <c r="D100" s="123">
        <v>6.709033347621975</v>
      </c>
      <c r="E100" s="124">
        <v>4</v>
      </c>
      <c r="F100" s="63">
        <v>36500</v>
      </c>
      <c r="G100" s="63">
        <v>61219.92929705051</v>
      </c>
      <c r="H100" s="79">
        <v>31.999751778381693</v>
      </c>
    </row>
    <row r="101" spans="1:8" ht="12.75">
      <c r="A101" s="78">
        <f t="shared" si="1"/>
        <v>25</v>
      </c>
      <c r="B101" s="76">
        <v>40305.00014075536</v>
      </c>
      <c r="C101" s="62">
        <v>7628.227468276635</v>
      </c>
      <c r="D101" s="123">
        <v>31.766747406095224</v>
      </c>
      <c r="E101" s="124">
        <v>4</v>
      </c>
      <c r="F101" s="63">
        <v>36500</v>
      </c>
      <c r="G101" s="63">
        <v>289871.5700806189</v>
      </c>
      <c r="H101" s="79">
        <v>37.99985924464134</v>
      </c>
    </row>
    <row r="102" spans="1:8" ht="12.75">
      <c r="A102" s="78">
        <f t="shared" si="1"/>
        <v>26</v>
      </c>
      <c r="B102" s="76">
        <v>40305.00000936324</v>
      </c>
      <c r="C102" s="62">
        <v>236406.94273009445</v>
      </c>
      <c r="D102" s="123">
        <v>1709.9020281262428</v>
      </c>
      <c r="E102" s="124">
        <v>4</v>
      </c>
      <c r="F102" s="63">
        <v>36500</v>
      </c>
      <c r="G102" s="63">
        <v>15602856.006651966</v>
      </c>
      <c r="H102" s="79">
        <v>65.99999063676285</v>
      </c>
    </row>
    <row r="103" spans="1:8" ht="12.75">
      <c r="A103" s="78">
        <f t="shared" si="1"/>
        <v>27</v>
      </c>
      <c r="B103" s="76">
        <v>40308.0049592846</v>
      </c>
      <c r="C103" s="62">
        <v>277.791836882253</v>
      </c>
      <c r="D103" s="123">
        <v>2.9223713634978594</v>
      </c>
      <c r="E103" s="124">
        <v>4</v>
      </c>
      <c r="F103" s="63">
        <v>36500</v>
      </c>
      <c r="G103" s="63">
        <v>26666.638691917968</v>
      </c>
      <c r="H103" s="79">
        <v>95.9950407154012</v>
      </c>
    </row>
    <row r="104" spans="1:8" ht="12.75">
      <c r="A104" s="78">
        <f t="shared" si="1"/>
        <v>28</v>
      </c>
      <c r="B104" s="76">
        <v>40308.00604395605</v>
      </c>
      <c r="C104" s="62">
        <v>1174.9394454285818</v>
      </c>
      <c r="D104" s="123">
        <v>31.674301621158207</v>
      </c>
      <c r="E104" s="124">
        <v>4</v>
      </c>
      <c r="F104" s="63">
        <v>36500</v>
      </c>
      <c r="G104" s="63">
        <v>289028.0022930686</v>
      </c>
      <c r="H104" s="79">
        <v>245.99395604395605</v>
      </c>
    </row>
    <row r="105" spans="1:8" ht="12.75">
      <c r="A105" s="78">
        <f t="shared" si="1"/>
        <v>29</v>
      </c>
      <c r="B105" s="76">
        <v>40308.00423076923</v>
      </c>
      <c r="C105" s="62">
        <v>1174.9394454285818</v>
      </c>
      <c r="D105" s="123">
        <v>27.811720472867936</v>
      </c>
      <c r="E105" s="124">
        <v>4</v>
      </c>
      <c r="F105" s="63">
        <v>36500</v>
      </c>
      <c r="G105" s="63">
        <v>253781.9493149199</v>
      </c>
      <c r="H105" s="79">
        <v>215.99576923076924</v>
      </c>
    </row>
    <row r="106" spans="1:8" ht="12.75">
      <c r="A106" s="78">
        <f t="shared" si="1"/>
        <v>30</v>
      </c>
      <c r="B106" s="76">
        <v>40308.00217770035</v>
      </c>
      <c r="C106" s="62">
        <v>1673.1426918766495</v>
      </c>
      <c r="D106" s="123">
        <v>28.42010669999535</v>
      </c>
      <c r="E106" s="124">
        <v>4</v>
      </c>
      <c r="F106" s="63">
        <v>36500</v>
      </c>
      <c r="G106" s="63">
        <v>259333.4736374576</v>
      </c>
      <c r="H106" s="79">
        <v>154.99782229965157</v>
      </c>
    </row>
    <row r="107" spans="1:8" ht="12.75">
      <c r="A107" s="78">
        <f t="shared" si="1"/>
        <v>31</v>
      </c>
      <c r="B107" s="76">
        <v>40308.00107063836</v>
      </c>
      <c r="C107" s="62">
        <v>1673.1426918766495</v>
      </c>
      <c r="D107" s="123">
        <v>23.102924695419546</v>
      </c>
      <c r="E107" s="124">
        <v>4</v>
      </c>
      <c r="F107" s="63">
        <v>36500</v>
      </c>
      <c r="G107" s="63">
        <v>210814.18784570333</v>
      </c>
      <c r="H107" s="79">
        <v>125.99892936163593</v>
      </c>
    </row>
    <row r="108" spans="1:8" ht="12.75">
      <c r="A108" s="78">
        <f t="shared" si="1"/>
        <v>32</v>
      </c>
      <c r="B108" s="76">
        <v>40308.00222338421</v>
      </c>
      <c r="C108" s="62">
        <v>1673.1426918766495</v>
      </c>
      <c r="D108" s="123">
        <v>34.47091572972778</v>
      </c>
      <c r="E108" s="124">
        <v>4</v>
      </c>
      <c r="F108" s="63">
        <v>36500</v>
      </c>
      <c r="G108" s="63">
        <v>314547.10603376594</v>
      </c>
      <c r="H108" s="79">
        <v>187.99777661578884</v>
      </c>
    </row>
    <row r="109" spans="1:8" ht="12.75">
      <c r="A109" s="78">
        <f t="shared" si="1"/>
        <v>33</v>
      </c>
      <c r="B109" s="76">
        <v>40308.00070668355</v>
      </c>
      <c r="C109" s="62">
        <v>1998.4211912594835</v>
      </c>
      <c r="D109" s="123">
        <v>7.446017342622672</v>
      </c>
      <c r="E109" s="124">
        <v>4</v>
      </c>
      <c r="F109" s="63">
        <v>36500</v>
      </c>
      <c r="G109" s="63">
        <v>67944.90825143187</v>
      </c>
      <c r="H109" s="79">
        <v>33.99929331644563</v>
      </c>
    </row>
    <row r="110" spans="1:8" ht="12.75">
      <c r="A110" s="78">
        <f t="shared" si="1"/>
        <v>34</v>
      </c>
      <c r="B110" s="76">
        <v>40308.00029644532</v>
      </c>
      <c r="C110" s="62">
        <v>2533.109018886829</v>
      </c>
      <c r="D110" s="123">
        <v>17.48877997386728</v>
      </c>
      <c r="E110" s="124">
        <v>4</v>
      </c>
      <c r="F110" s="63">
        <v>36500</v>
      </c>
      <c r="G110" s="63">
        <v>159585.11726153895</v>
      </c>
      <c r="H110" s="79">
        <v>62.99970355467306</v>
      </c>
    </row>
    <row r="111" spans="1:8" ht="12.75">
      <c r="A111" s="78">
        <f t="shared" si="1"/>
        <v>35</v>
      </c>
      <c r="B111" s="76">
        <v>40308.0005375</v>
      </c>
      <c r="C111" s="62">
        <v>2582.2844954474326</v>
      </c>
      <c r="D111" s="123">
        <v>6.225629690074215</v>
      </c>
      <c r="E111" s="124">
        <v>4</v>
      </c>
      <c r="F111" s="63">
        <v>36500</v>
      </c>
      <c r="G111" s="63">
        <v>56808.87092192721</v>
      </c>
      <c r="H111" s="79">
        <v>21.9994625</v>
      </c>
    </row>
    <row r="112" spans="1:8" ht="12.75">
      <c r="A112" s="78">
        <f t="shared" si="1"/>
        <v>36</v>
      </c>
      <c r="B112" s="76">
        <v>40308.0003515625</v>
      </c>
      <c r="C112" s="62">
        <v>4131.655192715892</v>
      </c>
      <c r="D112" s="123">
        <v>77.4259271692481</v>
      </c>
      <c r="E112" s="124">
        <v>4</v>
      </c>
      <c r="F112" s="63">
        <v>36500</v>
      </c>
      <c r="G112" s="63">
        <v>706511.5854193888</v>
      </c>
      <c r="H112" s="79">
        <v>170.9996484375</v>
      </c>
    </row>
    <row r="113" spans="1:8" ht="12.75">
      <c r="A113" s="78">
        <f t="shared" si="1"/>
        <v>37</v>
      </c>
      <c r="B113" s="76">
        <v>40312.002050471456</v>
      </c>
      <c r="C113" s="62">
        <v>1409.8550305484257</v>
      </c>
      <c r="D113" s="123">
        <v>8.651944201996622</v>
      </c>
      <c r="E113" s="124">
        <v>4</v>
      </c>
      <c r="F113" s="63">
        <v>36500</v>
      </c>
      <c r="G113" s="63">
        <v>78948.99084321917</v>
      </c>
      <c r="H113" s="79">
        <v>55.99794952854725</v>
      </c>
    </row>
    <row r="114" spans="1:8" ht="12.75">
      <c r="A114" s="78">
        <f t="shared" si="1"/>
        <v>38</v>
      </c>
      <c r="B114" s="76">
        <v>40312.0010806415</v>
      </c>
      <c r="C114" s="62">
        <v>1409.8550305484257</v>
      </c>
      <c r="D114" s="123">
        <v>6.952542775542667</v>
      </c>
      <c r="E114" s="124">
        <v>4</v>
      </c>
      <c r="F114" s="63">
        <v>36500</v>
      </c>
      <c r="G114" s="63">
        <v>63441.95282682684</v>
      </c>
      <c r="H114" s="79">
        <v>44.9989193585019</v>
      </c>
    </row>
    <row r="115" spans="1:8" ht="12.75">
      <c r="A115" s="78">
        <f t="shared" si="1"/>
        <v>39</v>
      </c>
      <c r="B115" s="76">
        <v>40312.00166190485</v>
      </c>
      <c r="C115" s="62">
        <v>1673.1426918766495</v>
      </c>
      <c r="D115" s="123">
        <v>39.238329365222825</v>
      </c>
      <c r="E115" s="124">
        <v>4</v>
      </c>
      <c r="F115" s="63">
        <v>36500</v>
      </c>
      <c r="G115" s="63">
        <v>358049.75545765826</v>
      </c>
      <c r="H115" s="79">
        <v>213.9983380951558</v>
      </c>
    </row>
    <row r="116" spans="1:8" ht="12.75">
      <c r="A116" s="78">
        <f t="shared" si="1"/>
        <v>40</v>
      </c>
      <c r="B116" s="76">
        <v>40312.00311591724</v>
      </c>
      <c r="C116" s="62">
        <v>1673.1426918766495</v>
      </c>
      <c r="D116" s="123">
        <v>45.288880166505706</v>
      </c>
      <c r="E116" s="124">
        <v>4</v>
      </c>
      <c r="F116" s="63">
        <v>36500</v>
      </c>
      <c r="G116" s="63">
        <v>413261.03151936457</v>
      </c>
      <c r="H116" s="79">
        <v>246.99688408275446</v>
      </c>
    </row>
    <row r="117" spans="1:8" ht="12.75">
      <c r="A117" s="78">
        <f t="shared" si="1"/>
        <v>41</v>
      </c>
      <c r="B117" s="76">
        <v>40315.01075</v>
      </c>
      <c r="C117" s="62">
        <v>258.2284495447432</v>
      </c>
      <c r="D117" s="123">
        <v>4.187948994716646</v>
      </c>
      <c r="E117" s="124">
        <v>4</v>
      </c>
      <c r="F117" s="63">
        <v>36500</v>
      </c>
      <c r="G117" s="63">
        <v>38215.034576789396</v>
      </c>
      <c r="H117" s="79">
        <v>147.98925</v>
      </c>
    </row>
    <row r="118" spans="1:8" ht="12.75">
      <c r="A118" s="78">
        <f t="shared" si="1"/>
        <v>42</v>
      </c>
      <c r="B118" s="76">
        <v>40315.007625</v>
      </c>
      <c r="C118" s="62">
        <v>258.2284495447432</v>
      </c>
      <c r="D118" s="123">
        <v>2.490096938959959</v>
      </c>
      <c r="E118" s="124">
        <v>4</v>
      </c>
      <c r="F118" s="63">
        <v>36500</v>
      </c>
      <c r="G118" s="63">
        <v>22722.134568009627</v>
      </c>
      <c r="H118" s="79">
        <v>87.992375</v>
      </c>
    </row>
    <row r="119" spans="1:8" ht="12.75">
      <c r="A119" s="78">
        <f t="shared" si="1"/>
        <v>43</v>
      </c>
      <c r="B119" s="76">
        <v>40315.009375</v>
      </c>
      <c r="C119" s="62">
        <v>258.2284495447432</v>
      </c>
      <c r="D119" s="123">
        <v>5.09355616727006</v>
      </c>
      <c r="E119" s="124">
        <v>4</v>
      </c>
      <c r="F119" s="63">
        <v>36500</v>
      </c>
      <c r="G119" s="63">
        <v>46478.700026339306</v>
      </c>
      <c r="H119" s="79">
        <v>179.990625</v>
      </c>
    </row>
    <row r="120" spans="1:8" ht="12.75">
      <c r="A120" s="78">
        <f t="shared" si="1"/>
        <v>44</v>
      </c>
      <c r="B120" s="76">
        <v>40315.002684407096</v>
      </c>
      <c r="C120" s="62">
        <v>331.87520335490404</v>
      </c>
      <c r="D120" s="123">
        <v>1.3092182391918483</v>
      </c>
      <c r="E120" s="124">
        <v>4</v>
      </c>
      <c r="F120" s="63">
        <v>36500</v>
      </c>
      <c r="G120" s="63">
        <v>11946.616432625617</v>
      </c>
      <c r="H120" s="79">
        <v>35.99731559290383</v>
      </c>
    </row>
    <row r="121" spans="1:8" ht="12.75">
      <c r="A121" s="78">
        <f t="shared" si="1"/>
        <v>45</v>
      </c>
      <c r="B121" s="76">
        <v>40315.00771533261</v>
      </c>
      <c r="C121" s="62">
        <v>400.2954133462792</v>
      </c>
      <c r="D121" s="123">
        <v>2.4562690120695976</v>
      </c>
      <c r="E121" s="124">
        <v>4</v>
      </c>
      <c r="F121" s="63">
        <v>36500</v>
      </c>
      <c r="G121" s="63">
        <v>22413.45473513508</v>
      </c>
      <c r="H121" s="79">
        <v>55.99228466738917</v>
      </c>
    </row>
    <row r="122" spans="1:8" ht="12.75">
      <c r="A122" s="78">
        <f t="shared" si="1"/>
        <v>46</v>
      </c>
      <c r="B122" s="76">
        <v>40315.007074517416</v>
      </c>
      <c r="C122" s="62">
        <v>454.4035697500865</v>
      </c>
      <c r="D122" s="123">
        <v>5.925568231703223</v>
      </c>
      <c r="E122" s="124">
        <v>4</v>
      </c>
      <c r="F122" s="63">
        <v>36500</v>
      </c>
      <c r="G122" s="63">
        <v>54070.81011429191</v>
      </c>
      <c r="H122" s="79">
        <v>118.99292548258336</v>
      </c>
    </row>
    <row r="123" spans="1:8" ht="12.75">
      <c r="A123" s="78">
        <f t="shared" si="1"/>
        <v>47</v>
      </c>
      <c r="B123" s="76">
        <v>40321.00129892581</v>
      </c>
      <c r="C123" s="62">
        <v>1305.5297040185512</v>
      </c>
      <c r="D123" s="123">
        <v>16.02384997959995</v>
      </c>
      <c r="E123" s="124">
        <v>4</v>
      </c>
      <c r="F123" s="63">
        <v>36500</v>
      </c>
      <c r="G123" s="63">
        <v>146217.63106384958</v>
      </c>
      <c r="H123" s="79">
        <v>111.99870107419008</v>
      </c>
    </row>
    <row r="124" spans="1:8" ht="12.75">
      <c r="A124" s="78">
        <f t="shared" si="1"/>
        <v>48</v>
      </c>
      <c r="B124" s="76">
        <v>40321.003572014306</v>
      </c>
      <c r="C124" s="62">
        <v>1322.5841437402842</v>
      </c>
      <c r="D124" s="123">
        <v>20.58106565716558</v>
      </c>
      <c r="E124" s="124">
        <v>4</v>
      </c>
      <c r="F124" s="63">
        <v>36500</v>
      </c>
      <c r="G124" s="63">
        <v>187802.2241216359</v>
      </c>
      <c r="H124" s="79">
        <v>141.9964279856924</v>
      </c>
    </row>
    <row r="125" spans="1:8" ht="12.75">
      <c r="A125" s="78">
        <f t="shared" si="1"/>
        <v>49</v>
      </c>
      <c r="B125" s="76">
        <v>40321.000462388554</v>
      </c>
      <c r="C125" s="62">
        <v>1680.4252506107102</v>
      </c>
      <c r="D125" s="123">
        <v>14.916566387952093</v>
      </c>
      <c r="E125" s="124">
        <v>4</v>
      </c>
      <c r="F125" s="63">
        <v>36500</v>
      </c>
      <c r="G125" s="63">
        <v>136113.66829006287</v>
      </c>
      <c r="H125" s="79">
        <v>80.99953761144425</v>
      </c>
    </row>
    <row r="126" spans="1:8" ht="12.75">
      <c r="A126" s="78">
        <f t="shared" si="1"/>
        <v>50</v>
      </c>
      <c r="B126" s="76">
        <v>40323.00317095588</v>
      </c>
      <c r="C126" s="62">
        <v>702.3813827617016</v>
      </c>
      <c r="D126" s="123">
        <v>3.6944744276366417</v>
      </c>
      <c r="E126" s="124">
        <v>4</v>
      </c>
      <c r="F126" s="63">
        <v>36500</v>
      </c>
      <c r="G126" s="63">
        <v>33712.07915218436</v>
      </c>
      <c r="H126" s="79">
        <v>47.996829044117646</v>
      </c>
    </row>
    <row r="127" spans="1:8" ht="12.75">
      <c r="A127" s="78">
        <f t="shared" si="1"/>
        <v>51</v>
      </c>
      <c r="B127" s="76">
        <v>40323.002425</v>
      </c>
      <c r="C127" s="62">
        <v>2582.2844954474326</v>
      </c>
      <c r="D127" s="123">
        <v>39.6179251860536</v>
      </c>
      <c r="E127" s="124">
        <v>4</v>
      </c>
      <c r="F127" s="63">
        <v>36500</v>
      </c>
      <c r="G127" s="63">
        <v>361513.5673227391</v>
      </c>
      <c r="H127" s="79">
        <v>139.997575</v>
      </c>
    </row>
    <row r="128" spans="1:8" ht="12.75">
      <c r="A128" s="78">
        <f t="shared" si="1"/>
        <v>52</v>
      </c>
      <c r="B128" s="76">
        <v>40323.0007625</v>
      </c>
      <c r="C128" s="62">
        <v>2582.2844954474326</v>
      </c>
      <c r="D128" s="123">
        <v>31.411683287971204</v>
      </c>
      <c r="E128" s="124">
        <v>4</v>
      </c>
      <c r="F128" s="63">
        <v>36500</v>
      </c>
      <c r="G128" s="63">
        <v>286631.6100027372</v>
      </c>
      <c r="H128" s="79">
        <v>110.9992375</v>
      </c>
    </row>
    <row r="129" spans="1:8" ht="12.75">
      <c r="A129" s="78">
        <f t="shared" si="1"/>
        <v>53</v>
      </c>
      <c r="B129" s="76">
        <v>40323.0019625</v>
      </c>
      <c r="C129" s="62">
        <v>2582.2844954474326</v>
      </c>
      <c r="D129" s="123">
        <v>48.6737386831382</v>
      </c>
      <c r="E129" s="124">
        <v>4</v>
      </c>
      <c r="F129" s="63">
        <v>36500</v>
      </c>
      <c r="G129" s="63">
        <v>444147.8654836361</v>
      </c>
      <c r="H129" s="79">
        <v>171.9980375</v>
      </c>
    </row>
    <row r="130" spans="1:8" ht="12.75">
      <c r="A130" s="78">
        <f t="shared" si="1"/>
        <v>54</v>
      </c>
      <c r="B130" s="76">
        <v>40323.0016</v>
      </c>
      <c r="C130" s="62">
        <v>2582.2844954474326</v>
      </c>
      <c r="D130" s="123">
        <v>57.44653379952176</v>
      </c>
      <c r="E130" s="124">
        <v>4</v>
      </c>
      <c r="F130" s="63">
        <v>36500</v>
      </c>
      <c r="G130" s="63">
        <v>524199.62092063605</v>
      </c>
      <c r="H130" s="79">
        <v>202.9984</v>
      </c>
    </row>
    <row r="131" spans="1:8" ht="12.75">
      <c r="A131" s="78">
        <f t="shared" si="1"/>
        <v>55</v>
      </c>
      <c r="B131" s="76">
        <v>40415.002025</v>
      </c>
      <c r="C131" s="62">
        <v>2582.2844954474326</v>
      </c>
      <c r="D131" s="123">
        <v>40.74999870885775</v>
      </c>
      <c r="E131" s="124">
        <v>4</v>
      </c>
      <c r="F131" s="63">
        <v>36500</v>
      </c>
      <c r="G131" s="63">
        <v>371843.738218327</v>
      </c>
      <c r="H131" s="79">
        <v>143.997975</v>
      </c>
    </row>
    <row r="132" spans="1:8" ht="12.75">
      <c r="A132" s="78">
        <f t="shared" si="1"/>
        <v>56</v>
      </c>
      <c r="B132" s="76">
        <v>40361.00011555195</v>
      </c>
      <c r="C132" s="62">
        <v>5604.7255806266685</v>
      </c>
      <c r="D132" s="123">
        <v>25.79702210951985</v>
      </c>
      <c r="E132" s="124">
        <v>4</v>
      </c>
      <c r="F132" s="63">
        <v>36500</v>
      </c>
      <c r="G132" s="63">
        <v>235397.8267493686</v>
      </c>
      <c r="H132" s="79">
        <v>41.999884448053315</v>
      </c>
    </row>
    <row r="133" spans="1:8" ht="12.75">
      <c r="A133" s="78">
        <f t="shared" si="1"/>
        <v>57</v>
      </c>
      <c r="B133" s="76">
        <v>40329.001078125</v>
      </c>
      <c r="C133" s="62">
        <v>2065.827596357946</v>
      </c>
      <c r="D133" s="123">
        <v>6.3387337509748125</v>
      </c>
      <c r="E133" s="124">
        <v>4</v>
      </c>
      <c r="F133" s="63">
        <v>36500</v>
      </c>
      <c r="G133" s="63">
        <v>57840.94547764516</v>
      </c>
      <c r="H133" s="79">
        <v>27.998921875</v>
      </c>
    </row>
    <row r="134" spans="1:8" ht="12.75">
      <c r="A134" s="78">
        <f t="shared" si="1"/>
        <v>58</v>
      </c>
      <c r="B134" s="76">
        <v>40330.005332902394</v>
      </c>
      <c r="C134" s="62">
        <v>782.979646433607</v>
      </c>
      <c r="D134" s="123">
        <v>3.5175879396984926</v>
      </c>
      <c r="E134" s="124">
        <v>4</v>
      </c>
      <c r="F134" s="63">
        <v>36500</v>
      </c>
      <c r="G134" s="63">
        <v>32097.98994974874</v>
      </c>
      <c r="H134" s="79">
        <v>40.99466709760827</v>
      </c>
    </row>
    <row r="135" spans="1:8" ht="12.75">
      <c r="A135" s="78">
        <f t="shared" si="1"/>
        <v>59</v>
      </c>
      <c r="B135" s="76">
        <v>40330.00031228708</v>
      </c>
      <c r="C135" s="62">
        <v>1136.9798633455046</v>
      </c>
      <c r="D135" s="123">
        <v>6.977590935148507</v>
      </c>
      <c r="E135" s="124">
        <v>4</v>
      </c>
      <c r="F135" s="63">
        <v>36500</v>
      </c>
      <c r="G135" s="63">
        <v>63670.517283230125</v>
      </c>
      <c r="H135" s="79">
        <v>55.999687712923006</v>
      </c>
    </row>
    <row r="136" spans="1:8" ht="12.75">
      <c r="A136" s="78">
        <f t="shared" si="1"/>
        <v>60</v>
      </c>
      <c r="B136" s="76">
        <v>40333.00225</v>
      </c>
      <c r="C136" s="62">
        <v>2582.2844954474326</v>
      </c>
      <c r="D136" s="123">
        <v>45.27777634317528</v>
      </c>
      <c r="E136" s="124">
        <v>4</v>
      </c>
      <c r="F136" s="63">
        <v>36500</v>
      </c>
      <c r="G136" s="63">
        <v>413159.70913147443</v>
      </c>
      <c r="H136" s="79">
        <v>159.99775</v>
      </c>
    </row>
    <row r="137" spans="1:8" ht="12.75">
      <c r="A137" s="78">
        <f t="shared" si="1"/>
        <v>61</v>
      </c>
      <c r="B137" s="76">
        <v>40333.0025125</v>
      </c>
      <c r="C137" s="62">
        <v>2582.2844954474326</v>
      </c>
      <c r="D137" s="123">
        <v>36.78799960749276</v>
      </c>
      <c r="E137" s="124">
        <v>4</v>
      </c>
      <c r="F137" s="63">
        <v>36500</v>
      </c>
      <c r="G137" s="63">
        <v>335690.4964183714</v>
      </c>
      <c r="H137" s="79">
        <v>129.9974875</v>
      </c>
    </row>
    <row r="138" spans="1:8" ht="12.75">
      <c r="A138" s="78">
        <f t="shared" si="1"/>
        <v>62</v>
      </c>
      <c r="B138" s="76">
        <v>40333.0018875</v>
      </c>
      <c r="C138" s="62">
        <v>2582.2844954474326</v>
      </c>
      <c r="D138" s="123">
        <v>54.050571459558846</v>
      </c>
      <c r="E138" s="124">
        <v>4</v>
      </c>
      <c r="F138" s="63">
        <v>36500</v>
      </c>
      <c r="G138" s="63">
        <v>493211.46456847445</v>
      </c>
      <c r="H138" s="79">
        <v>190.9981125</v>
      </c>
    </row>
    <row r="139" spans="1:8" ht="12.75">
      <c r="A139" s="78">
        <f t="shared" si="1"/>
        <v>63</v>
      </c>
      <c r="B139" s="76">
        <v>40333.000692307694</v>
      </c>
      <c r="C139" s="62">
        <v>3356.9698440816624</v>
      </c>
      <c r="D139" s="123">
        <v>13.97945534455422</v>
      </c>
      <c r="E139" s="124">
        <v>4</v>
      </c>
      <c r="F139" s="63">
        <v>36500</v>
      </c>
      <c r="G139" s="63">
        <v>127562.53001905727</v>
      </c>
      <c r="H139" s="79">
        <v>37.999307692307696</v>
      </c>
    </row>
    <row r="140" spans="1:8" ht="12.75">
      <c r="A140" s="78">
        <f t="shared" si="1"/>
        <v>64</v>
      </c>
      <c r="B140" s="76">
        <v>40333.00096153846</v>
      </c>
      <c r="C140" s="62">
        <v>3356.9698440816624</v>
      </c>
      <c r="D140" s="123">
        <v>25.38385659024826</v>
      </c>
      <c r="E140" s="124">
        <v>4</v>
      </c>
      <c r="F140" s="63">
        <v>36500</v>
      </c>
      <c r="G140" s="63">
        <v>231627.6913860154</v>
      </c>
      <c r="H140" s="79">
        <v>68.99903846153846</v>
      </c>
    </row>
    <row r="141" spans="1:8" ht="12.75">
      <c r="A141" s="78">
        <f t="shared" si="1"/>
        <v>65</v>
      </c>
      <c r="B141" s="76">
        <v>40334.0004887263</v>
      </c>
      <c r="C141" s="62">
        <v>6856.132667448238</v>
      </c>
      <c r="D141" s="123">
        <v>27.79984196418888</v>
      </c>
      <c r="E141" s="124">
        <v>4</v>
      </c>
      <c r="F141" s="63">
        <v>36500</v>
      </c>
      <c r="G141" s="63">
        <v>253673.55792322353</v>
      </c>
      <c r="H141" s="79">
        <v>36.99951127369848</v>
      </c>
    </row>
    <row r="142" spans="1:8" ht="12.75">
      <c r="A142" s="78">
        <f t="shared" si="1"/>
        <v>66</v>
      </c>
      <c r="B142" s="76">
        <v>40334.000008887095</v>
      </c>
      <c r="C142" s="62">
        <v>300735.4552825794</v>
      </c>
      <c r="D142" s="123">
        <v>2307.0114188620387</v>
      </c>
      <c r="E142" s="124">
        <v>4</v>
      </c>
      <c r="F142" s="63">
        <v>36500</v>
      </c>
      <c r="G142" s="63">
        <v>21051479.197116103</v>
      </c>
      <c r="H142" s="79">
        <v>69.99999111290536</v>
      </c>
    </row>
    <row r="143" spans="1:8" ht="12.75">
      <c r="A143" s="78">
        <f aca="true" t="shared" si="2" ref="A143:A152">+A142+1</f>
        <v>67</v>
      </c>
      <c r="B143" s="76">
        <v>40337.06880252101</v>
      </c>
      <c r="C143" s="62">
        <v>36.87502259498933</v>
      </c>
      <c r="D143" s="123">
        <v>0.13711930670825867</v>
      </c>
      <c r="E143" s="124">
        <v>4</v>
      </c>
      <c r="F143" s="63">
        <v>36500</v>
      </c>
      <c r="G143" s="63">
        <v>1251.2136737128603</v>
      </c>
      <c r="H143" s="79">
        <v>33.9311974789916</v>
      </c>
    </row>
    <row r="144" spans="1:8" ht="12.75">
      <c r="A144" s="78">
        <f t="shared" si="2"/>
        <v>68</v>
      </c>
      <c r="B144" s="76">
        <v>40337.000463233024</v>
      </c>
      <c r="C144" s="62">
        <v>1505.1103410164906</v>
      </c>
      <c r="D144" s="123">
        <v>11.051144726716831</v>
      </c>
      <c r="E144" s="124">
        <v>4</v>
      </c>
      <c r="F144" s="63">
        <v>36500</v>
      </c>
      <c r="G144" s="63">
        <v>100841.69563129109</v>
      </c>
      <c r="H144" s="79">
        <v>66.99953676697663</v>
      </c>
    </row>
    <row r="145" spans="1:8" ht="12.75">
      <c r="A145" s="78">
        <f t="shared" si="2"/>
        <v>69</v>
      </c>
      <c r="B145" s="76">
        <v>40343.01663034428</v>
      </c>
      <c r="C145" s="62">
        <v>155.69471199781023</v>
      </c>
      <c r="D145" s="123">
        <v>0.47746440320823025</v>
      </c>
      <c r="E145" s="124">
        <v>4</v>
      </c>
      <c r="F145" s="63">
        <v>36500</v>
      </c>
      <c r="G145" s="63">
        <v>4356.862679275101</v>
      </c>
      <c r="H145" s="79">
        <v>27.983369655716878</v>
      </c>
    </row>
    <row r="146" spans="1:8" ht="12.75">
      <c r="A146" s="78">
        <f t="shared" si="2"/>
        <v>70</v>
      </c>
      <c r="B146" s="76">
        <v>40343.00866429825</v>
      </c>
      <c r="C146" s="62">
        <v>155.69471199781023</v>
      </c>
      <c r="D146" s="123">
        <v>1.0406606516653152</v>
      </c>
      <c r="E146" s="124">
        <v>4</v>
      </c>
      <c r="F146" s="63">
        <v>36500</v>
      </c>
      <c r="G146" s="63">
        <v>9496.028446446002</v>
      </c>
      <c r="H146" s="79">
        <v>60.991335701751765</v>
      </c>
    </row>
    <row r="147" spans="1:8" ht="12.75">
      <c r="A147" s="78">
        <f t="shared" si="2"/>
        <v>71</v>
      </c>
      <c r="B147" s="76">
        <v>40343.00162478758</v>
      </c>
      <c r="C147" s="62">
        <v>1087.4030997743084</v>
      </c>
      <c r="D147" s="123">
        <v>10.844045510181948</v>
      </c>
      <c r="E147" s="124">
        <v>4</v>
      </c>
      <c r="F147" s="63">
        <v>36500</v>
      </c>
      <c r="G147" s="63">
        <v>98951.91528041028</v>
      </c>
      <c r="H147" s="79">
        <v>90.99837521241925</v>
      </c>
    </row>
    <row r="148" spans="1:8" ht="12.75">
      <c r="A148" s="78">
        <f t="shared" si="2"/>
        <v>72</v>
      </c>
      <c r="B148" s="76">
        <v>40349.00097891566</v>
      </c>
      <c r="C148" s="62">
        <v>428.6592262442738</v>
      </c>
      <c r="D148" s="123">
        <v>3.8989913596760783</v>
      </c>
      <c r="E148" s="124">
        <v>4</v>
      </c>
      <c r="F148" s="63">
        <v>36500</v>
      </c>
      <c r="G148" s="63">
        <v>35578.29615704421</v>
      </c>
      <c r="H148" s="79">
        <v>82.99902108433734</v>
      </c>
    </row>
    <row r="149" spans="1:8" ht="12.75">
      <c r="A149" s="78">
        <f t="shared" si="2"/>
        <v>73</v>
      </c>
      <c r="B149" s="76">
        <v>40349.00090625</v>
      </c>
      <c r="C149" s="62">
        <v>1032.913798178973</v>
      </c>
      <c r="D149" s="123">
        <v>3.6221704617641137</v>
      </c>
      <c r="E149" s="124">
        <v>4</v>
      </c>
      <c r="F149" s="63">
        <v>36500</v>
      </c>
      <c r="G149" s="63">
        <v>33052.305463597535</v>
      </c>
      <c r="H149" s="79">
        <v>31.99909375</v>
      </c>
    </row>
    <row r="150" spans="1:8" ht="12.75">
      <c r="A150" s="78">
        <f t="shared" si="2"/>
        <v>74</v>
      </c>
      <c r="B150" s="76">
        <v>40349.000807575525</v>
      </c>
      <c r="C150" s="62">
        <v>3273.6787741379044</v>
      </c>
      <c r="D150" s="123">
        <v>33.7230861398462</v>
      </c>
      <c r="E150" s="124">
        <v>4</v>
      </c>
      <c r="F150" s="63">
        <v>36500</v>
      </c>
      <c r="G150" s="63">
        <v>307723.16102609655</v>
      </c>
      <c r="H150" s="79">
        <v>93.99919242447142</v>
      </c>
    </row>
    <row r="151" spans="1:8" ht="12.75">
      <c r="A151" s="78">
        <f t="shared" si="2"/>
        <v>75</v>
      </c>
      <c r="B151" s="76">
        <v>40348.42990520228</v>
      </c>
      <c r="C151" s="62">
        <v>4798.697495700497</v>
      </c>
      <c r="D151" s="123">
        <v>28.17169093153331</v>
      </c>
      <c r="E151" s="124">
        <v>4</v>
      </c>
      <c r="F151" s="63">
        <v>36500</v>
      </c>
      <c r="G151" s="63">
        <v>257066.67975024146</v>
      </c>
      <c r="H151" s="79">
        <v>53.57009479771673</v>
      </c>
    </row>
    <row r="152" spans="1:8" ht="13.5" thickBot="1">
      <c r="A152" s="88">
        <f t="shared" si="2"/>
        <v>76</v>
      </c>
      <c r="B152" s="89"/>
      <c r="C152" s="90"/>
      <c r="D152" s="91"/>
      <c r="E152" s="88"/>
      <c r="F152" s="91"/>
      <c r="G152" s="92"/>
      <c r="H152" s="93"/>
    </row>
    <row r="153" spans="2:8" ht="12.75">
      <c r="B153" s="25" t="s">
        <v>0</v>
      </c>
      <c r="C153" s="34">
        <f>SUM(C77:C152)</f>
        <v>1001914.0073440165</v>
      </c>
      <c r="D153" s="4"/>
      <c r="E153" s="20"/>
      <c r="F153" s="4"/>
      <c r="G153" s="34">
        <f>SUM(G77:G152)</f>
        <v>79159694.28333858</v>
      </c>
      <c r="H153" s="18"/>
    </row>
    <row r="154" spans="2:8" ht="12.75">
      <c r="B154" s="17"/>
      <c r="C154" s="33"/>
      <c r="D154" s="4"/>
      <c r="E154" s="21"/>
      <c r="F154" s="4"/>
      <c r="G154" s="4"/>
      <c r="H154" s="18"/>
    </row>
    <row r="155" spans="2:8" ht="18.75" thickBot="1">
      <c r="B155" s="17"/>
      <c r="C155" s="33"/>
      <c r="D155" s="4"/>
      <c r="E155" s="131">
        <f>+G153/C153</f>
        <v>79.00847148866974</v>
      </c>
      <c r="F155" s="111"/>
      <c r="G155" s="4"/>
      <c r="H155" s="18"/>
    </row>
    <row r="156" spans="2:8" ht="13.5" thickBot="1">
      <c r="B156" s="166" t="s">
        <v>29</v>
      </c>
      <c r="C156" s="167"/>
      <c r="D156" s="167"/>
      <c r="E156" s="167"/>
      <c r="F156" s="167"/>
      <c r="G156" s="167"/>
      <c r="H156" s="168"/>
    </row>
    <row r="159" spans="2:8" ht="15.75">
      <c r="B159" s="159" t="s">
        <v>16</v>
      </c>
      <c r="C159" s="159"/>
      <c r="D159" s="159"/>
      <c r="E159" s="159"/>
      <c r="F159" s="159"/>
      <c r="G159" s="159"/>
      <c r="H159" s="159"/>
    </row>
    <row r="160" ht="13.5" thickBot="1"/>
    <row r="161" spans="2:8" ht="12.75">
      <c r="B161" s="13" t="s">
        <v>19</v>
      </c>
      <c r="C161" s="32" t="s">
        <v>9</v>
      </c>
      <c r="D161" s="14" t="s">
        <v>4</v>
      </c>
      <c r="E161" s="14" t="s">
        <v>5</v>
      </c>
      <c r="F161" s="15" t="s">
        <v>10</v>
      </c>
      <c r="G161" s="14" t="s">
        <v>11</v>
      </c>
      <c r="H161" s="16" t="s">
        <v>12</v>
      </c>
    </row>
    <row r="162" spans="2:8" ht="12.75">
      <c r="B162" s="112"/>
      <c r="C162" s="77"/>
      <c r="D162" s="78"/>
      <c r="E162" s="78"/>
      <c r="F162" s="78"/>
      <c r="G162" s="78"/>
      <c r="H162" s="83"/>
    </row>
    <row r="163" spans="1:8" ht="12.75">
      <c r="A163">
        <v>1</v>
      </c>
      <c r="B163" s="76">
        <v>40361.000978557364</v>
      </c>
      <c r="C163" s="62">
        <v>1407.3966957087596</v>
      </c>
      <c r="D163" s="123">
        <v>10.41073817184587</v>
      </c>
      <c r="E163" s="124">
        <v>3.75</v>
      </c>
      <c r="F163" s="63">
        <v>36500</v>
      </c>
      <c r="G163" s="63">
        <v>101331.18487263312</v>
      </c>
      <c r="H163" s="79">
        <v>71.9990214426382</v>
      </c>
    </row>
    <row r="164" spans="1:8" ht="12.75">
      <c r="A164" s="94">
        <f>+A163+1</f>
        <v>2</v>
      </c>
      <c r="B164" s="76">
        <v>40361.00041779531</v>
      </c>
      <c r="C164" s="62">
        <v>1628.8312063916705</v>
      </c>
      <c r="D164" s="123">
        <v>7.195793975013816</v>
      </c>
      <c r="E164" s="124">
        <v>3.75</v>
      </c>
      <c r="F164" s="63">
        <v>36500</v>
      </c>
      <c r="G164" s="63">
        <v>70039.06135680115</v>
      </c>
      <c r="H164" s="79">
        <v>42.99958220468884</v>
      </c>
    </row>
    <row r="165" spans="1:8" ht="12.75">
      <c r="A165" s="83">
        <f>+A164+1</f>
        <v>3</v>
      </c>
      <c r="B165" s="76">
        <v>40363.006036812265</v>
      </c>
      <c r="C165" s="62">
        <v>904.0113207352281</v>
      </c>
      <c r="D165" s="123">
        <v>17.596719465776985</v>
      </c>
      <c r="E165" s="124">
        <v>3.625</v>
      </c>
      <c r="F165" s="63">
        <v>36500</v>
      </c>
      <c r="G165" s="63">
        <v>177180.7615174786</v>
      </c>
      <c r="H165" s="79">
        <v>195.99396318773788</v>
      </c>
    </row>
    <row r="166" spans="1:8" ht="12.75">
      <c r="A166" s="83">
        <f aca="true" t="shared" si="3" ref="A166:A229">+A165+1</f>
        <v>4</v>
      </c>
      <c r="B166" s="76">
        <v>40363.00220918194</v>
      </c>
      <c r="C166" s="62">
        <v>1997.990982662542</v>
      </c>
      <c r="D166" s="123">
        <v>27.978277822824296</v>
      </c>
      <c r="E166" s="124">
        <v>3.625</v>
      </c>
      <c r="F166" s="63">
        <v>36500</v>
      </c>
      <c r="G166" s="63">
        <v>281712.31462981703</v>
      </c>
      <c r="H166" s="79">
        <v>140.9977908180569</v>
      </c>
    </row>
    <row r="167" spans="1:8" ht="12.75">
      <c r="A167" s="83">
        <f t="shared" si="3"/>
        <v>5</v>
      </c>
      <c r="B167" s="76">
        <v>40363.00033025622</v>
      </c>
      <c r="C167" s="62">
        <v>11406.99954035336</v>
      </c>
      <c r="D167" s="123">
        <v>184.66019718324407</v>
      </c>
      <c r="E167" s="124">
        <v>3.625</v>
      </c>
      <c r="F167" s="63">
        <v>36500</v>
      </c>
      <c r="G167" s="63">
        <v>1859337.157845078</v>
      </c>
      <c r="H167" s="79">
        <v>162.99966974378265</v>
      </c>
    </row>
    <row r="168" spans="1:8" ht="12.75">
      <c r="A168" s="83">
        <f t="shared" si="3"/>
        <v>6</v>
      </c>
      <c r="B168" s="76">
        <v>40363.00002663146</v>
      </c>
      <c r="C168" s="62">
        <v>12470.19888755184</v>
      </c>
      <c r="D168" s="123">
        <v>87.93195163897597</v>
      </c>
      <c r="E168" s="124">
        <v>3.625</v>
      </c>
      <c r="F168" s="63">
        <v>36500</v>
      </c>
      <c r="G168" s="63">
        <v>885383.7889165856</v>
      </c>
      <c r="H168" s="79">
        <v>70.99997336854064</v>
      </c>
    </row>
    <row r="169" spans="1:8" ht="12.75">
      <c r="A169" s="83">
        <f t="shared" si="3"/>
        <v>7</v>
      </c>
      <c r="B169" s="76">
        <v>40363.000081375954</v>
      </c>
      <c r="C169" s="62">
        <v>20557.58339487778</v>
      </c>
      <c r="D169" s="123">
        <v>228.66774778310875</v>
      </c>
      <c r="E169" s="124">
        <v>3.625</v>
      </c>
      <c r="F169" s="63">
        <v>36500</v>
      </c>
      <c r="G169" s="63">
        <v>2302447.667333371</v>
      </c>
      <c r="H169" s="79">
        <v>111.99991862404698</v>
      </c>
    </row>
    <row r="170" spans="1:8" ht="12.75">
      <c r="A170" s="83">
        <f t="shared" si="3"/>
        <v>8</v>
      </c>
      <c r="B170" s="76">
        <v>40363.00003772958</v>
      </c>
      <c r="C170" s="62">
        <v>64101.27306625625</v>
      </c>
      <c r="D170" s="123">
        <v>846.707329039855</v>
      </c>
      <c r="E170" s="124">
        <v>3.625</v>
      </c>
      <c r="F170" s="63">
        <v>36500</v>
      </c>
      <c r="G170" s="63">
        <v>8525466.89929785</v>
      </c>
      <c r="H170" s="79">
        <v>132.9999622704181</v>
      </c>
    </row>
    <row r="171" spans="1:8" ht="12.75">
      <c r="A171" s="83">
        <f t="shared" si="3"/>
        <v>9</v>
      </c>
      <c r="B171" s="76">
        <v>40363.00001246896</v>
      </c>
      <c r="C171" s="62">
        <v>308503.09099454107</v>
      </c>
      <c r="D171" s="123">
        <v>3063.900179210544</v>
      </c>
      <c r="E171" s="124">
        <v>3.625</v>
      </c>
      <c r="F171" s="63">
        <v>36500</v>
      </c>
      <c r="G171" s="63">
        <v>30850305.25274065</v>
      </c>
      <c r="H171" s="79">
        <v>99.99998753103756</v>
      </c>
    </row>
    <row r="172" spans="1:8" ht="12.75">
      <c r="A172" s="83">
        <f t="shared" si="3"/>
        <v>10</v>
      </c>
      <c r="B172" s="76">
        <v>40365.00731034483</v>
      </c>
      <c r="C172" s="62">
        <v>258.2284495447432</v>
      </c>
      <c r="D172" s="123">
        <v>4.128814679770899</v>
      </c>
      <c r="E172" s="124">
        <v>3.625</v>
      </c>
      <c r="F172" s="63">
        <v>36500</v>
      </c>
      <c r="G172" s="63">
        <v>41572.89263769321</v>
      </c>
      <c r="H172" s="79">
        <v>160.99268965517243</v>
      </c>
    </row>
    <row r="173" spans="1:8" ht="12.75">
      <c r="A173" s="83">
        <f t="shared" si="3"/>
        <v>11</v>
      </c>
      <c r="B173" s="76">
        <v>40365.01820689655</v>
      </c>
      <c r="C173" s="62">
        <v>258.2284495447432</v>
      </c>
      <c r="D173" s="123">
        <v>4.949206463974549</v>
      </c>
      <c r="E173" s="124">
        <v>3.625</v>
      </c>
      <c r="F173" s="63">
        <v>36500</v>
      </c>
      <c r="G173" s="63">
        <v>49833.38922346787</v>
      </c>
      <c r="H173" s="79">
        <v>192.98179310344827</v>
      </c>
    </row>
    <row r="174" spans="1:8" ht="12.75">
      <c r="A174" s="83">
        <f t="shared" si="3"/>
        <v>12</v>
      </c>
      <c r="B174" s="76">
        <v>40365.00520177867</v>
      </c>
      <c r="C174" s="62">
        <v>543.3952909459941</v>
      </c>
      <c r="D174" s="123">
        <v>5.288518646676342</v>
      </c>
      <c r="E174" s="124">
        <v>3.625</v>
      </c>
      <c r="F174" s="63">
        <v>36500</v>
      </c>
      <c r="G174" s="63">
        <v>53249.91189067213</v>
      </c>
      <c r="H174" s="79">
        <v>97.99479822132729</v>
      </c>
    </row>
    <row r="175" spans="1:8" ht="12.75">
      <c r="A175" s="83">
        <f t="shared" si="3"/>
        <v>13</v>
      </c>
      <c r="B175" s="76">
        <v>40365.0014488554</v>
      </c>
      <c r="C175" s="62">
        <v>1146.1986189942518</v>
      </c>
      <c r="D175" s="123">
        <v>6.2607487592123</v>
      </c>
      <c r="E175" s="124">
        <v>3.625</v>
      </c>
      <c r="F175" s="63">
        <v>36500</v>
      </c>
      <c r="G175" s="63">
        <v>63039.263368620406</v>
      </c>
      <c r="H175" s="79">
        <v>54.99855114459577</v>
      </c>
    </row>
    <row r="176" spans="1:8" ht="12.75">
      <c r="A176" s="83">
        <f t="shared" si="3"/>
        <v>14</v>
      </c>
      <c r="B176" s="76">
        <v>40365.00145802925</v>
      </c>
      <c r="C176" s="62">
        <v>1455.9488087921623</v>
      </c>
      <c r="D176" s="123">
        <v>11.567601625806319</v>
      </c>
      <c r="E176" s="124">
        <v>3.625</v>
      </c>
      <c r="F176" s="63">
        <v>36500</v>
      </c>
      <c r="G176" s="63">
        <v>116473.78188742914</v>
      </c>
      <c r="H176" s="79">
        <v>79.99854197075403</v>
      </c>
    </row>
    <row r="177" spans="1:8" ht="12.75">
      <c r="A177" s="83">
        <f t="shared" si="3"/>
        <v>15</v>
      </c>
      <c r="B177" s="76">
        <v>40365.00094723005</v>
      </c>
      <c r="C177" s="62">
        <v>2633.0780314728836</v>
      </c>
      <c r="D177" s="123">
        <v>17.520542073161284</v>
      </c>
      <c r="E177" s="124">
        <v>3.625</v>
      </c>
      <c r="F177" s="63">
        <v>36500</v>
      </c>
      <c r="G177" s="63">
        <v>176413.73397803772</v>
      </c>
      <c r="H177" s="79">
        <v>66.99905276994619</v>
      </c>
    </row>
    <row r="178" spans="1:8" ht="12.75">
      <c r="A178" s="83">
        <f t="shared" si="3"/>
        <v>16</v>
      </c>
      <c r="B178" s="76">
        <v>40365.000856434526</v>
      </c>
      <c r="C178" s="62">
        <v>2765.6266946242004</v>
      </c>
      <c r="D178" s="123">
        <v>10.711832544015039</v>
      </c>
      <c r="E178" s="124">
        <v>3.625</v>
      </c>
      <c r="F178" s="63">
        <v>36500</v>
      </c>
      <c r="G178" s="63">
        <v>107857.07251215144</v>
      </c>
      <c r="H178" s="79">
        <v>38.99914356547217</v>
      </c>
    </row>
    <row r="179" spans="1:8" ht="12.75">
      <c r="A179" s="83">
        <f t="shared" si="3"/>
        <v>17</v>
      </c>
      <c r="B179" s="76">
        <v>40365.000802928094</v>
      </c>
      <c r="C179" s="62">
        <v>3822.260841721454</v>
      </c>
      <c r="D179" s="123">
        <v>49.34874785024816</v>
      </c>
      <c r="E179" s="124">
        <v>3.625</v>
      </c>
      <c r="F179" s="63">
        <v>36500</v>
      </c>
      <c r="G179" s="63">
        <v>496890.84042318835</v>
      </c>
      <c r="H179" s="79">
        <v>129.99919707190907</v>
      </c>
    </row>
    <row r="180" spans="1:8" ht="12.75">
      <c r="A180" s="83">
        <f t="shared" si="3"/>
        <v>18</v>
      </c>
      <c r="B180" s="76">
        <v>40368.00329008566</v>
      </c>
      <c r="C180" s="62">
        <v>789.7400672426883</v>
      </c>
      <c r="D180" s="123">
        <v>2.6664669699990187</v>
      </c>
      <c r="E180" s="124">
        <v>3.625</v>
      </c>
      <c r="F180" s="63">
        <v>36500</v>
      </c>
      <c r="G180" s="63">
        <v>26848.56397378322</v>
      </c>
      <c r="H180" s="79">
        <v>33.996709914342766</v>
      </c>
    </row>
    <row r="181" spans="1:8" ht="12.75">
      <c r="A181" s="83">
        <f t="shared" si="3"/>
        <v>19</v>
      </c>
      <c r="B181" s="76">
        <v>40368.00110837438</v>
      </c>
      <c r="C181" s="62">
        <v>4338.2379523516865</v>
      </c>
      <c r="D181" s="123">
        <v>40.93050039508953</v>
      </c>
      <c r="E181" s="124">
        <v>3.625</v>
      </c>
      <c r="F181" s="63">
        <v>36500</v>
      </c>
      <c r="G181" s="63">
        <v>412127.79708159115</v>
      </c>
      <c r="H181" s="79">
        <v>94.99889162561577</v>
      </c>
    </row>
    <row r="182" spans="1:8" ht="12.75">
      <c r="A182" s="83">
        <f t="shared" si="3"/>
        <v>20</v>
      </c>
      <c r="B182" s="76">
        <v>40371.00742857143</v>
      </c>
      <c r="C182" s="62">
        <v>258.2284495447432</v>
      </c>
      <c r="D182" s="123">
        <v>0.7426650208906815</v>
      </c>
      <c r="E182" s="124">
        <v>3.5</v>
      </c>
      <c r="F182" s="63">
        <v>36500</v>
      </c>
      <c r="G182" s="63">
        <v>7744.935217859964</v>
      </c>
      <c r="H182" s="79">
        <v>29.992571428571427</v>
      </c>
    </row>
    <row r="183" spans="1:8" ht="12.75">
      <c r="A183" s="83">
        <f t="shared" si="3"/>
        <v>21</v>
      </c>
      <c r="B183" s="76">
        <v>40371.00409836065</v>
      </c>
      <c r="C183" s="62">
        <v>630.0774168891735</v>
      </c>
      <c r="D183" s="123">
        <v>2.2956509164527676</v>
      </c>
      <c r="E183" s="124">
        <v>3.5</v>
      </c>
      <c r="F183" s="63">
        <v>36500</v>
      </c>
      <c r="G183" s="63">
        <v>23940.359557293148</v>
      </c>
      <c r="H183" s="79">
        <v>37.99590163934426</v>
      </c>
    </row>
    <row r="184" spans="1:8" ht="12.75">
      <c r="A184" s="83">
        <f t="shared" si="3"/>
        <v>22</v>
      </c>
      <c r="B184" s="76">
        <v>40371.00032208005</v>
      </c>
      <c r="C184" s="62">
        <v>3023.7518527891257</v>
      </c>
      <c r="D184" s="123">
        <v>20.87622077499522</v>
      </c>
      <c r="E184" s="124">
        <v>3.5</v>
      </c>
      <c r="F184" s="63">
        <v>36500</v>
      </c>
      <c r="G184" s="63">
        <v>217709.15951066447</v>
      </c>
      <c r="H184" s="79">
        <v>71.99967791994847</v>
      </c>
    </row>
    <row r="185" spans="1:8" ht="12.75">
      <c r="A185" s="83">
        <f t="shared" si="3"/>
        <v>23</v>
      </c>
      <c r="B185" s="76">
        <v>40385.00364285714</v>
      </c>
      <c r="C185" s="62">
        <v>516.4568990894865</v>
      </c>
      <c r="D185" s="123">
        <v>2.327413015746771</v>
      </c>
      <c r="E185" s="124">
        <v>3.5</v>
      </c>
      <c r="F185" s="63">
        <v>36500</v>
      </c>
      <c r="G185" s="63">
        <v>24271.592878502037</v>
      </c>
      <c r="H185" s="79">
        <v>46.99635714285714</v>
      </c>
    </row>
    <row r="186" spans="1:8" ht="12.75">
      <c r="A186" s="83">
        <f t="shared" si="3"/>
        <v>24</v>
      </c>
      <c r="B186" s="76">
        <v>40385.00485119131</v>
      </c>
      <c r="C186" s="62">
        <v>734.8768508524121</v>
      </c>
      <c r="D186" s="123">
        <v>5.496134320110316</v>
      </c>
      <c r="E186" s="124">
        <v>3.5</v>
      </c>
      <c r="F186" s="63">
        <v>36500</v>
      </c>
      <c r="G186" s="63">
        <v>57316.82933829328</v>
      </c>
      <c r="H186" s="79">
        <v>77.99514880868716</v>
      </c>
    </row>
    <row r="187" spans="1:8" ht="12.75">
      <c r="A187" s="83">
        <f t="shared" si="3"/>
        <v>25</v>
      </c>
      <c r="B187" s="76">
        <v>40385.00057142857</v>
      </c>
      <c r="C187" s="62">
        <v>1549.3706972684595</v>
      </c>
      <c r="D187" s="123">
        <v>16.19402252784994</v>
      </c>
      <c r="E187" s="124">
        <v>3.5</v>
      </c>
      <c r="F187" s="63">
        <v>36500</v>
      </c>
      <c r="G187" s="63">
        <v>168880.5206475779</v>
      </c>
      <c r="H187" s="79">
        <v>108.99942857142857</v>
      </c>
    </row>
    <row r="188" spans="1:8" ht="12.75">
      <c r="A188" s="83">
        <f t="shared" si="3"/>
        <v>26</v>
      </c>
      <c r="B188" s="76">
        <v>40385.00104761905</v>
      </c>
      <c r="C188" s="62">
        <v>1549.3706972684595</v>
      </c>
      <c r="D188" s="123">
        <v>20.651045566992206</v>
      </c>
      <c r="E188" s="124">
        <v>3.5</v>
      </c>
      <c r="F188" s="63">
        <v>36500</v>
      </c>
      <c r="G188" s="63">
        <v>215360.9037700616</v>
      </c>
      <c r="H188" s="79">
        <v>138.99895238095237</v>
      </c>
    </row>
    <row r="189" spans="1:8" ht="12.75">
      <c r="A189" s="83">
        <f t="shared" si="3"/>
        <v>27</v>
      </c>
      <c r="B189" s="76">
        <v>40385.002097982404</v>
      </c>
      <c r="C189" s="62">
        <v>1670.428194415035</v>
      </c>
      <c r="D189" s="123">
        <v>27.22993177604363</v>
      </c>
      <c r="E189" s="124">
        <v>3.5</v>
      </c>
      <c r="F189" s="63">
        <v>36500</v>
      </c>
      <c r="G189" s="63">
        <v>283969.28852159786</v>
      </c>
      <c r="H189" s="79">
        <v>169.99790201759654</v>
      </c>
    </row>
    <row r="190" spans="1:8" ht="12.75">
      <c r="A190" s="83">
        <f t="shared" si="3"/>
        <v>28</v>
      </c>
      <c r="B190" s="76">
        <v>40385.00058479768</v>
      </c>
      <c r="C190" s="62">
        <v>2197.7513466613646</v>
      </c>
      <c r="D190" s="123">
        <v>10.326297468844738</v>
      </c>
      <c r="E190" s="124">
        <v>3.5</v>
      </c>
      <c r="F190" s="63">
        <v>36500</v>
      </c>
      <c r="G190" s="63">
        <v>107688.5307465237</v>
      </c>
      <c r="H190" s="79">
        <v>48.99941520232254</v>
      </c>
    </row>
    <row r="191" spans="1:8" ht="12.75">
      <c r="A191" s="83">
        <f t="shared" si="3"/>
        <v>29</v>
      </c>
      <c r="B191" s="76">
        <v>40385.001292376</v>
      </c>
      <c r="C191" s="62">
        <v>3793.5179494595277</v>
      </c>
      <c r="D191" s="123">
        <v>63.29411703946247</v>
      </c>
      <c r="E191" s="124">
        <v>3.5</v>
      </c>
      <c r="F191" s="63">
        <v>36500</v>
      </c>
      <c r="G191" s="63">
        <v>660067.2205543943</v>
      </c>
      <c r="H191" s="79">
        <v>173.99870762399735</v>
      </c>
    </row>
    <row r="192" spans="1:8" ht="12.75">
      <c r="A192" s="83">
        <f t="shared" si="3"/>
        <v>30</v>
      </c>
      <c r="B192" s="76">
        <v>40385.00040842576</v>
      </c>
      <c r="C192" s="62">
        <v>5757.1160013841045</v>
      </c>
      <c r="D192" s="123">
        <v>60.725518651840915</v>
      </c>
      <c r="E192" s="124">
        <v>3.5</v>
      </c>
      <c r="F192" s="63">
        <v>36500</v>
      </c>
      <c r="G192" s="63">
        <v>633280.4087977695</v>
      </c>
      <c r="H192" s="79">
        <v>109.99959157423935</v>
      </c>
    </row>
    <row r="193" spans="1:8" ht="12.75">
      <c r="A193" s="83">
        <f t="shared" si="3"/>
        <v>31</v>
      </c>
      <c r="B193" s="76">
        <v>40385.000533838545</v>
      </c>
      <c r="C193" s="62">
        <v>6568.36649847387</v>
      </c>
      <c r="D193" s="123">
        <v>49.12744606898831</v>
      </c>
      <c r="E193" s="124">
        <v>3.5</v>
      </c>
      <c r="F193" s="63">
        <v>36500</v>
      </c>
      <c r="G193" s="63">
        <v>512329.0804337353</v>
      </c>
      <c r="H193" s="79">
        <v>77.99946616145317</v>
      </c>
    </row>
    <row r="194" spans="1:8" ht="12.75">
      <c r="A194" s="83">
        <f t="shared" si="3"/>
        <v>32</v>
      </c>
      <c r="B194" s="76">
        <v>40391.00125469057</v>
      </c>
      <c r="C194" s="62">
        <v>3429.6843931889666</v>
      </c>
      <c r="D194" s="123">
        <v>34.531341186921246</v>
      </c>
      <c r="E194" s="124">
        <v>3.5</v>
      </c>
      <c r="F194" s="63">
        <v>36500</v>
      </c>
      <c r="G194" s="63">
        <v>360112.55809217866</v>
      </c>
      <c r="H194" s="79">
        <v>104.998745309431</v>
      </c>
    </row>
    <row r="195" spans="1:8" ht="12.75">
      <c r="A195" s="83">
        <f t="shared" si="3"/>
        <v>33</v>
      </c>
      <c r="B195" s="76">
        <v>40391.00069485441</v>
      </c>
      <c r="C195" s="62">
        <v>3731.1609434634634</v>
      </c>
      <c r="D195" s="123">
        <v>25.760095441234952</v>
      </c>
      <c r="E195" s="124">
        <v>3.5</v>
      </c>
      <c r="F195" s="63">
        <v>36500</v>
      </c>
      <c r="G195" s="63">
        <v>268640.9953157359</v>
      </c>
      <c r="H195" s="79">
        <v>71.99930514559068</v>
      </c>
    </row>
    <row r="196" spans="1:8" ht="12.75">
      <c r="A196" s="83">
        <f t="shared" si="3"/>
        <v>34</v>
      </c>
      <c r="B196" s="76">
        <v>40396.00339285714</v>
      </c>
      <c r="C196" s="62">
        <v>1032.913798178973</v>
      </c>
      <c r="D196" s="123">
        <v>15.748061995486166</v>
      </c>
      <c r="E196" s="124">
        <v>3.5</v>
      </c>
      <c r="F196" s="63">
        <v>36500</v>
      </c>
      <c r="G196" s="63">
        <v>164229.7893814986</v>
      </c>
      <c r="H196" s="79">
        <v>158.99660714285713</v>
      </c>
    </row>
    <row r="197" spans="1:8" ht="12.75">
      <c r="A197" s="83">
        <f t="shared" si="3"/>
        <v>35</v>
      </c>
      <c r="B197" s="76">
        <v>40396.00232142857</v>
      </c>
      <c r="C197" s="62">
        <v>1032.913798178973</v>
      </c>
      <c r="D197" s="123">
        <v>12.67772573039917</v>
      </c>
      <c r="E197" s="124">
        <v>3.5</v>
      </c>
      <c r="F197" s="63">
        <v>36500</v>
      </c>
      <c r="G197" s="63">
        <v>132210.56833130564</v>
      </c>
      <c r="H197" s="79">
        <v>127.99767857142857</v>
      </c>
    </row>
    <row r="198" spans="1:8" ht="12.75">
      <c r="A198" s="83">
        <f t="shared" si="3"/>
        <v>36</v>
      </c>
      <c r="B198" s="76">
        <v>40396.00335714286</v>
      </c>
      <c r="C198" s="62">
        <v>1032.913798178973</v>
      </c>
      <c r="D198" s="123">
        <v>17.332809990342255</v>
      </c>
      <c r="E198" s="124">
        <v>3.5</v>
      </c>
      <c r="F198" s="63">
        <v>36500</v>
      </c>
      <c r="G198" s="63">
        <v>180756.44704214067</v>
      </c>
      <c r="H198" s="79">
        <v>174.99664285714286</v>
      </c>
    </row>
    <row r="199" spans="1:8" ht="12.75">
      <c r="A199" s="83">
        <f t="shared" si="3"/>
        <v>37</v>
      </c>
      <c r="B199" s="76">
        <v>40396.001821428574</v>
      </c>
      <c r="C199" s="62">
        <v>1032.913798178973</v>
      </c>
      <c r="D199" s="123">
        <v>20.4034044838788</v>
      </c>
      <c r="E199" s="124">
        <v>3.5</v>
      </c>
      <c r="F199" s="63">
        <v>36500</v>
      </c>
      <c r="G199" s="63">
        <v>212778.36104616462</v>
      </c>
      <c r="H199" s="79">
        <v>205.99817857142858</v>
      </c>
    </row>
    <row r="200" spans="1:8" ht="12.75">
      <c r="A200" s="83">
        <f t="shared" si="3"/>
        <v>38</v>
      </c>
      <c r="B200" s="76">
        <v>40396.00228571428</v>
      </c>
      <c r="C200" s="62">
        <v>1032.913798178973</v>
      </c>
      <c r="D200" s="123">
        <v>14.262473725255258</v>
      </c>
      <c r="E200" s="124">
        <v>3.5</v>
      </c>
      <c r="F200" s="63">
        <v>36500</v>
      </c>
      <c r="G200" s="63">
        <v>148737.22599194772</v>
      </c>
      <c r="H200" s="79">
        <v>143.9977142857143</v>
      </c>
    </row>
    <row r="201" spans="1:8" ht="12.75">
      <c r="A201" s="83">
        <f t="shared" si="3"/>
        <v>39</v>
      </c>
      <c r="B201" s="76">
        <v>40396.00258564964</v>
      </c>
      <c r="C201" s="62">
        <v>1038.6464697588663</v>
      </c>
      <c r="D201" s="123">
        <v>4.182784425725751</v>
      </c>
      <c r="E201" s="124">
        <v>3.5</v>
      </c>
      <c r="F201" s="63">
        <v>36500</v>
      </c>
      <c r="G201" s="63">
        <v>43620.46615399712</v>
      </c>
      <c r="H201" s="79">
        <v>41.99741435035553</v>
      </c>
    </row>
    <row r="202" spans="1:8" ht="12.75">
      <c r="A202" s="83">
        <f t="shared" si="3"/>
        <v>40</v>
      </c>
      <c r="B202" s="76">
        <v>40396.003478845836</v>
      </c>
      <c r="C202" s="62">
        <v>1414.365248648174</v>
      </c>
      <c r="D202" s="123">
        <v>25.76810052317084</v>
      </c>
      <c r="E202" s="124">
        <v>3.5</v>
      </c>
      <c r="F202" s="63">
        <v>36500</v>
      </c>
      <c r="G202" s="63">
        <v>268724.4768844959</v>
      </c>
      <c r="H202" s="79">
        <v>189.99652115416305</v>
      </c>
    </row>
    <row r="203" spans="1:8" ht="12.75">
      <c r="A203" s="83">
        <f t="shared" si="3"/>
        <v>41</v>
      </c>
      <c r="B203" s="76">
        <v>40396.00322991718</v>
      </c>
      <c r="C203" s="62">
        <v>1414.365248648174</v>
      </c>
      <c r="D203" s="123">
        <v>29.565608102175833</v>
      </c>
      <c r="E203" s="124">
        <v>3.5</v>
      </c>
      <c r="F203" s="63">
        <v>36500</v>
      </c>
      <c r="G203" s="63">
        <v>308327.05592269084</v>
      </c>
      <c r="H203" s="79">
        <v>217.99677008282302</v>
      </c>
    </row>
    <row r="204" spans="1:8" ht="12.75">
      <c r="A204" s="83">
        <f t="shared" si="3"/>
        <v>42</v>
      </c>
      <c r="B204" s="76">
        <v>40396.03769704477</v>
      </c>
      <c r="C204" s="62">
        <v>2209.8416026690493</v>
      </c>
      <c r="D204" s="123">
        <v>20.75846860200282</v>
      </c>
      <c r="E204" s="124">
        <v>3.5</v>
      </c>
      <c r="F204" s="63">
        <v>36500</v>
      </c>
      <c r="G204" s="63">
        <v>216481.1725637437</v>
      </c>
      <c r="H204" s="79">
        <v>97.9623029552333</v>
      </c>
    </row>
    <row r="205" spans="1:8" ht="12.75">
      <c r="A205" s="83">
        <f t="shared" si="3"/>
        <v>43</v>
      </c>
      <c r="B205" s="76">
        <v>40396.00125484977</v>
      </c>
      <c r="C205" s="62">
        <v>3392.502078739019</v>
      </c>
      <c r="D205" s="123">
        <v>21.795255826924965</v>
      </c>
      <c r="E205" s="124">
        <v>3.5</v>
      </c>
      <c r="F205" s="63">
        <v>36500</v>
      </c>
      <c r="G205" s="63">
        <v>227293.38219507458</v>
      </c>
      <c r="H205" s="79">
        <v>66.998745150234</v>
      </c>
    </row>
    <row r="206" spans="1:8" ht="12.75">
      <c r="A206" s="83">
        <f t="shared" si="3"/>
        <v>44</v>
      </c>
      <c r="B206" s="76">
        <v>40417.26297558884</v>
      </c>
      <c r="C206" s="62">
        <v>8865.657165581246</v>
      </c>
      <c r="D206" s="123">
        <v>49.0840636894648</v>
      </c>
      <c r="E206" s="124">
        <v>3.5</v>
      </c>
      <c r="F206" s="63">
        <v>36500</v>
      </c>
      <c r="G206" s="63">
        <v>511876.66419013287</v>
      </c>
      <c r="H206" s="79">
        <v>57.7370244111592</v>
      </c>
    </row>
    <row r="207" spans="1:8" ht="12.75">
      <c r="A207" s="83">
        <f t="shared" si="3"/>
        <v>45</v>
      </c>
      <c r="B207" s="76">
        <v>40396.00003521336</v>
      </c>
      <c r="C207" s="62">
        <v>94360.10680328673</v>
      </c>
      <c r="D207" s="123">
        <v>606.2310524875147</v>
      </c>
      <c r="E207" s="124">
        <v>3.5</v>
      </c>
      <c r="F207" s="63">
        <v>36500</v>
      </c>
      <c r="G207" s="63">
        <v>6322123.833084082</v>
      </c>
      <c r="H207" s="79">
        <v>66.99996478664298</v>
      </c>
    </row>
    <row r="208" spans="1:8" ht="12.75">
      <c r="A208" s="83">
        <f t="shared" si="3"/>
        <v>46</v>
      </c>
      <c r="B208" s="76">
        <v>40396.0000065752</v>
      </c>
      <c r="C208" s="62">
        <v>152603.88685462254</v>
      </c>
      <c r="D208" s="123">
        <v>1463.3248462249583</v>
      </c>
      <c r="E208" s="124">
        <v>3.5</v>
      </c>
      <c r="F208" s="63">
        <v>36500</v>
      </c>
      <c r="G208" s="63">
        <v>15260387.682060279</v>
      </c>
      <c r="H208" s="79">
        <v>99.99999342479411</v>
      </c>
    </row>
    <row r="209" spans="1:8" ht="12.75">
      <c r="A209" s="83">
        <f t="shared" si="3"/>
        <v>47</v>
      </c>
      <c r="B209" s="76">
        <v>40399.06428571429</v>
      </c>
      <c r="C209" s="62">
        <v>36.151982936264055</v>
      </c>
      <c r="D209" s="123">
        <v>0.12110914283648458</v>
      </c>
      <c r="E209" s="124">
        <v>3.5</v>
      </c>
      <c r="F209" s="63">
        <v>36500</v>
      </c>
      <c r="G209" s="63">
        <v>1262.9953467233393</v>
      </c>
      <c r="H209" s="79">
        <v>34.93571428571428</v>
      </c>
    </row>
    <row r="210" spans="1:8" ht="12.75">
      <c r="A210" s="83">
        <f t="shared" si="3"/>
        <v>48</v>
      </c>
      <c r="B210" s="76">
        <v>40399.00618709022</v>
      </c>
      <c r="C210" s="62">
        <v>399.4794114457178</v>
      </c>
      <c r="D210" s="123">
        <v>2.4513626715282477</v>
      </c>
      <c r="E210" s="124">
        <v>3.5</v>
      </c>
      <c r="F210" s="63">
        <v>36500</v>
      </c>
      <c r="G210" s="63">
        <v>25564.21071736601</v>
      </c>
      <c r="H210" s="79">
        <v>63.993812909779294</v>
      </c>
    </row>
    <row r="211" spans="1:8" ht="12.75">
      <c r="A211" s="83">
        <f t="shared" si="3"/>
        <v>49</v>
      </c>
      <c r="B211" s="76">
        <v>40399.00303644621</v>
      </c>
      <c r="C211" s="62">
        <v>1041.4120964534904</v>
      </c>
      <c r="D211" s="123">
        <v>5.591937074891415</v>
      </c>
      <c r="E211" s="124">
        <v>3.5</v>
      </c>
      <c r="F211" s="63">
        <v>36500</v>
      </c>
      <c r="G211" s="63">
        <v>58315.9152095819</v>
      </c>
      <c r="H211" s="79">
        <v>55.99696355378977</v>
      </c>
    </row>
    <row r="212" spans="1:8" ht="12.75">
      <c r="A212" s="83">
        <f t="shared" si="3"/>
        <v>50</v>
      </c>
      <c r="B212" s="76">
        <v>40399.00343070247</v>
      </c>
      <c r="C212" s="62">
        <v>1041.4120964534904</v>
      </c>
      <c r="D212" s="123">
        <v>10.485107965314755</v>
      </c>
      <c r="E212" s="124">
        <v>3.5</v>
      </c>
      <c r="F212" s="63">
        <v>36500</v>
      </c>
      <c r="G212" s="63">
        <v>109344.69735256815</v>
      </c>
      <c r="H212" s="79">
        <v>104.99656929753311</v>
      </c>
    </row>
    <row r="213" spans="1:8" ht="12.75">
      <c r="A213" s="83">
        <f t="shared" si="3"/>
        <v>51</v>
      </c>
      <c r="B213" s="76">
        <v>40399.003936186455</v>
      </c>
      <c r="C213" s="62">
        <v>1041.4120964534904</v>
      </c>
      <c r="D213" s="123">
        <v>7.58907590367046</v>
      </c>
      <c r="E213" s="124">
        <v>3.5</v>
      </c>
      <c r="F213" s="63">
        <v>36500</v>
      </c>
      <c r="G213" s="63">
        <v>79143.22013827765</v>
      </c>
      <c r="H213" s="79">
        <v>75.99606381354549</v>
      </c>
    </row>
    <row r="214" spans="1:8" ht="12.75">
      <c r="A214" s="83">
        <f t="shared" si="3"/>
        <v>52</v>
      </c>
      <c r="B214" s="76">
        <v>40399.00072496323</v>
      </c>
      <c r="C214" s="62">
        <v>1152.0371642384584</v>
      </c>
      <c r="D214" s="123">
        <v>10.16309708873246</v>
      </c>
      <c r="E214" s="124">
        <v>3.5</v>
      </c>
      <c r="F214" s="63">
        <v>36500</v>
      </c>
      <c r="G214" s="63">
        <v>105986.5839253528</v>
      </c>
      <c r="H214" s="79">
        <v>91.99927503676851</v>
      </c>
    </row>
    <row r="215" spans="1:8" ht="12.75">
      <c r="A215" s="83">
        <f t="shared" si="3"/>
        <v>53</v>
      </c>
      <c r="B215" s="76">
        <v>40445.74648711944</v>
      </c>
      <c r="C215" s="62">
        <v>630.0774168891735</v>
      </c>
      <c r="D215" s="123">
        <v>2.9153991953601515</v>
      </c>
      <c r="E215" s="124">
        <v>3.5</v>
      </c>
      <c r="F215" s="63">
        <v>36500</v>
      </c>
      <c r="G215" s="63">
        <v>30403.448751613007</v>
      </c>
      <c r="H215" s="79">
        <v>48.25351288056206</v>
      </c>
    </row>
    <row r="216" spans="1:8" ht="12.75">
      <c r="A216" s="83">
        <f t="shared" si="3"/>
        <v>54</v>
      </c>
      <c r="B216" s="76">
        <v>40403.00125</v>
      </c>
      <c r="C216" s="62">
        <v>1032.913798178973</v>
      </c>
      <c r="D216" s="123">
        <v>2.3769928780593617</v>
      </c>
      <c r="E216" s="124">
        <v>3.5</v>
      </c>
      <c r="F216" s="63">
        <v>36500</v>
      </c>
      <c r="G216" s="63">
        <v>24788.64001404763</v>
      </c>
      <c r="H216" s="79">
        <v>23.99875</v>
      </c>
    </row>
    <row r="217" spans="1:8" ht="12.75">
      <c r="A217" s="83">
        <f t="shared" si="3"/>
        <v>55</v>
      </c>
      <c r="B217" s="76">
        <v>40403.00171428572</v>
      </c>
      <c r="C217" s="62">
        <v>1032.913798178973</v>
      </c>
      <c r="D217" s="123">
        <v>3.466458706688633</v>
      </c>
      <c r="E217" s="124">
        <v>3.5</v>
      </c>
      <c r="F217" s="63">
        <v>36500</v>
      </c>
      <c r="G217" s="63">
        <v>36150.21222689575</v>
      </c>
      <c r="H217" s="79">
        <v>34.998285714285714</v>
      </c>
    </row>
    <row r="218" spans="1:8" ht="12.75">
      <c r="A218" s="83">
        <f t="shared" si="3"/>
        <v>56</v>
      </c>
      <c r="B218" s="76">
        <v>40403.00132142857</v>
      </c>
      <c r="C218" s="62">
        <v>1032.913798178973</v>
      </c>
      <c r="D218" s="123">
        <v>6.437893475599994</v>
      </c>
      <c r="E218" s="124">
        <v>3.5</v>
      </c>
      <c r="F218" s="63">
        <v>36500</v>
      </c>
      <c r="G218" s="63">
        <v>67138.0319598285</v>
      </c>
      <c r="H218" s="79">
        <v>64.99867857142857</v>
      </c>
    </row>
    <row r="219" spans="1:8" ht="12.75">
      <c r="A219" s="83">
        <f t="shared" si="3"/>
        <v>57</v>
      </c>
      <c r="B219" s="76">
        <v>40424.02936559239</v>
      </c>
      <c r="C219" s="62">
        <v>79.89588228914356</v>
      </c>
      <c r="D219" s="123">
        <v>0.8578349093876371</v>
      </c>
      <c r="E219" s="124">
        <v>3.5</v>
      </c>
      <c r="F219" s="63">
        <v>36500</v>
      </c>
      <c r="G219" s="63">
        <v>8945.992626471072</v>
      </c>
      <c r="H219" s="79">
        <v>111.9706344076092</v>
      </c>
    </row>
    <row r="220" spans="1:8" ht="12.75">
      <c r="A220" s="83">
        <f t="shared" si="3"/>
        <v>58</v>
      </c>
      <c r="B220" s="76">
        <v>40424.018</v>
      </c>
      <c r="C220" s="62">
        <v>258.2284495447432</v>
      </c>
      <c r="D220" s="123">
        <v>0.9652579443982503</v>
      </c>
      <c r="E220" s="124">
        <v>3.5</v>
      </c>
      <c r="F220" s="63">
        <v>36500</v>
      </c>
      <c r="G220" s="63">
        <v>10066.261420153181</v>
      </c>
      <c r="H220" s="79">
        <v>38.982</v>
      </c>
    </row>
    <row r="221" spans="1:8" ht="12.75">
      <c r="A221" s="83">
        <f t="shared" si="3"/>
        <v>59</v>
      </c>
      <c r="B221" s="76">
        <v>40424.016</v>
      </c>
      <c r="C221" s="62">
        <v>258.2284495447432</v>
      </c>
      <c r="D221" s="123">
        <v>1.4605401106250677</v>
      </c>
      <c r="E221" s="124">
        <v>3.5</v>
      </c>
      <c r="F221" s="63">
        <v>36500</v>
      </c>
      <c r="G221" s="63">
        <v>15231.346867947135</v>
      </c>
      <c r="H221" s="79">
        <v>58.984</v>
      </c>
    </row>
    <row r="222" spans="1:8" ht="12.75">
      <c r="A222" s="83">
        <f t="shared" si="3"/>
        <v>60</v>
      </c>
      <c r="B222" s="76">
        <v>40424.00299890949</v>
      </c>
      <c r="C222" s="62">
        <v>811.8702453686727</v>
      </c>
      <c r="D222" s="123">
        <v>2.2574331059201453</v>
      </c>
      <c r="E222" s="124">
        <v>3.5</v>
      </c>
      <c r="F222" s="63">
        <v>36500</v>
      </c>
      <c r="G222" s="63">
        <v>23541.80239031009</v>
      </c>
      <c r="H222" s="79">
        <v>28.99700109051254</v>
      </c>
    </row>
    <row r="223" spans="1:8" ht="12.75">
      <c r="A223" s="83">
        <f t="shared" si="3"/>
        <v>61</v>
      </c>
      <c r="B223" s="76">
        <v>40424.004511495215</v>
      </c>
      <c r="C223" s="62">
        <v>991.262065724305</v>
      </c>
      <c r="D223" s="123">
        <v>9.69492890970784</v>
      </c>
      <c r="E223" s="124">
        <v>3.5</v>
      </c>
      <c r="F223" s="63">
        <v>36500</v>
      </c>
      <c r="G223" s="63">
        <v>101104.25862981034</v>
      </c>
      <c r="H223" s="79">
        <v>101.99548850478253</v>
      </c>
    </row>
    <row r="224" spans="1:8" ht="12.75">
      <c r="A224" s="83">
        <f t="shared" si="3"/>
        <v>62</v>
      </c>
      <c r="B224" s="76">
        <v>40424.00279180279</v>
      </c>
      <c r="C224" s="62">
        <v>1242.0788423102151</v>
      </c>
      <c r="D224" s="123">
        <v>11.910012549902648</v>
      </c>
      <c r="E224" s="124">
        <v>3.5</v>
      </c>
      <c r="F224" s="63">
        <v>36500</v>
      </c>
      <c r="G224" s="63">
        <v>124204.41659184189</v>
      </c>
      <c r="H224" s="79">
        <v>99.9972081972082</v>
      </c>
    </row>
    <row r="225" spans="1:8" ht="12.75">
      <c r="A225" s="83">
        <f t="shared" si="3"/>
        <v>63</v>
      </c>
      <c r="B225" s="76">
        <v>40424.003534303534</v>
      </c>
      <c r="C225" s="62">
        <v>1242.0788423102151</v>
      </c>
      <c r="D225" s="123">
        <v>9.527855102852392</v>
      </c>
      <c r="E225" s="124">
        <v>3.5</v>
      </c>
      <c r="F225" s="63">
        <v>36500</v>
      </c>
      <c r="G225" s="63">
        <v>99361.91750117495</v>
      </c>
      <c r="H225" s="79">
        <v>79.99646569646569</v>
      </c>
    </row>
    <row r="226" spans="1:8" ht="12.75">
      <c r="A226" s="83">
        <f t="shared" si="3"/>
        <v>64</v>
      </c>
      <c r="B226" s="76">
        <v>40424.00196705188</v>
      </c>
      <c r="C226" s="62">
        <v>1500.3072918549583</v>
      </c>
      <c r="D226" s="123">
        <v>12.947574460173426</v>
      </c>
      <c r="E226" s="124">
        <v>3.5</v>
      </c>
      <c r="F226" s="63">
        <v>36500</v>
      </c>
      <c r="G226" s="63">
        <v>135024.70508466574</v>
      </c>
      <c r="H226" s="79">
        <v>89.998032948119</v>
      </c>
    </row>
    <row r="227" spans="1:8" ht="12.75">
      <c r="A227" s="83">
        <f t="shared" si="3"/>
        <v>65</v>
      </c>
      <c r="B227" s="76">
        <v>40424.00218968184</v>
      </c>
      <c r="C227" s="62">
        <v>1976.5012110914283</v>
      </c>
      <c r="D227" s="123">
        <v>13.645565959292867</v>
      </c>
      <c r="E227" s="124">
        <v>3.5</v>
      </c>
      <c r="F227" s="63">
        <v>36500</v>
      </c>
      <c r="G227" s="63">
        <v>142303.75928976847</v>
      </c>
      <c r="H227" s="79">
        <v>71.99781031815711</v>
      </c>
    </row>
    <row r="228" spans="1:8" ht="12.75">
      <c r="A228" s="83">
        <f t="shared" si="3"/>
        <v>66</v>
      </c>
      <c r="B228" s="76">
        <v>40424.000734034744</v>
      </c>
      <c r="C228" s="62">
        <v>2110.7593465787313</v>
      </c>
      <c r="D228" s="123">
        <v>14.167962112721883</v>
      </c>
      <c r="E228" s="124">
        <v>3.5</v>
      </c>
      <c r="F228" s="63">
        <v>36500</v>
      </c>
      <c r="G228" s="63">
        <v>147751.60488981393</v>
      </c>
      <c r="H228" s="79">
        <v>69.99926596525569</v>
      </c>
    </row>
    <row r="229" spans="1:8" ht="12.75">
      <c r="A229" s="83">
        <f t="shared" si="3"/>
        <v>67</v>
      </c>
      <c r="B229" s="76">
        <v>40424.000183421515</v>
      </c>
      <c r="C229" s="62">
        <v>20916.504413124203</v>
      </c>
      <c r="D229" s="123">
        <v>381.08115087255396</v>
      </c>
      <c r="E229" s="124">
        <v>3.5</v>
      </c>
      <c r="F229" s="63">
        <v>36500</v>
      </c>
      <c r="G229" s="63">
        <v>3974132.0019566338</v>
      </c>
      <c r="H229" s="79">
        <v>189.99981657848323</v>
      </c>
    </row>
    <row r="230" spans="1:8" ht="12.75">
      <c r="A230" s="83">
        <f aca="true" t="shared" si="4" ref="A230:A261">+A229+1</f>
        <v>68</v>
      </c>
      <c r="B230" s="76">
        <v>40424.00019157088</v>
      </c>
      <c r="C230" s="62">
        <v>21567.240105976955</v>
      </c>
      <c r="D230" s="123">
        <v>457.0478290734247</v>
      </c>
      <c r="E230" s="124">
        <v>3.5</v>
      </c>
      <c r="F230" s="63">
        <v>36500</v>
      </c>
      <c r="G230" s="63">
        <v>4766355.931765715</v>
      </c>
      <c r="H230" s="79">
        <v>220.9998084291188</v>
      </c>
    </row>
    <row r="231" spans="1:8" ht="12.75">
      <c r="A231" s="83">
        <f t="shared" si="4"/>
        <v>69</v>
      </c>
      <c r="B231" s="76">
        <v>40426.00180608679</v>
      </c>
      <c r="C231" s="62">
        <v>2075.8592551658603</v>
      </c>
      <c r="D231" s="123">
        <v>7.364675381016077</v>
      </c>
      <c r="E231" s="124">
        <v>3.5</v>
      </c>
      <c r="F231" s="63">
        <v>36500</v>
      </c>
      <c r="G231" s="63">
        <v>76803.04325916767</v>
      </c>
      <c r="H231" s="79">
        <v>36.99819391321457</v>
      </c>
    </row>
    <row r="232" spans="1:8" ht="12.75">
      <c r="A232" s="83">
        <f t="shared" si="4"/>
        <v>70</v>
      </c>
      <c r="B232" s="76">
        <v>40426.000011520315</v>
      </c>
      <c r="C232" s="62">
        <v>151077.4277347684</v>
      </c>
      <c r="D232" s="123">
        <v>1014.0811973536748</v>
      </c>
      <c r="E232" s="124">
        <v>3.5</v>
      </c>
      <c r="F232" s="63">
        <v>36500</v>
      </c>
      <c r="G232" s="63">
        <v>10575418.200974038</v>
      </c>
      <c r="H232" s="79">
        <v>69.99998847968372</v>
      </c>
    </row>
    <row r="233" spans="1:8" ht="12.75">
      <c r="A233" s="83">
        <f t="shared" si="4"/>
        <v>71</v>
      </c>
      <c r="B233" s="76">
        <v>40428.003506217494</v>
      </c>
      <c r="C233" s="62">
        <v>112.9981872362842</v>
      </c>
      <c r="D233" s="123">
        <v>1.0618353845279842</v>
      </c>
      <c r="E233" s="124">
        <v>3.5</v>
      </c>
      <c r="F233" s="63">
        <v>36500</v>
      </c>
      <c r="G233" s="63">
        <v>11073.426152934693</v>
      </c>
      <c r="H233" s="79">
        <v>97.99649378250352</v>
      </c>
    </row>
    <row r="234" spans="1:8" ht="12.75">
      <c r="A234" s="83">
        <f t="shared" si="4"/>
        <v>72</v>
      </c>
      <c r="B234" s="76">
        <v>40428.00133881331</v>
      </c>
      <c r="C234" s="62">
        <v>2701.402696937927</v>
      </c>
      <c r="D234" s="123">
        <v>17.614279000346027</v>
      </c>
      <c r="E234" s="124">
        <v>3.5</v>
      </c>
      <c r="F234" s="63">
        <v>36500</v>
      </c>
      <c r="G234" s="63">
        <v>183691.7667178943</v>
      </c>
      <c r="H234" s="79">
        <v>67.99866118669058</v>
      </c>
    </row>
    <row r="235" spans="1:8" ht="12.75">
      <c r="A235" s="83">
        <f t="shared" si="4"/>
        <v>73</v>
      </c>
      <c r="B235" s="76">
        <v>40439.00456937742</v>
      </c>
      <c r="C235" s="62">
        <v>742.4171215791187</v>
      </c>
      <c r="D235" s="123">
        <v>4.057543627696551</v>
      </c>
      <c r="E235" s="124">
        <v>3.5</v>
      </c>
      <c r="F235" s="63">
        <v>36500</v>
      </c>
      <c r="G235" s="63">
        <v>42314.383545978315</v>
      </c>
      <c r="H235" s="79">
        <v>56.99543062258016</v>
      </c>
    </row>
    <row r="236" spans="1:8" ht="12.75">
      <c r="A236" s="83">
        <f t="shared" si="4"/>
        <v>74</v>
      </c>
      <c r="B236" s="76">
        <v>40439.00268745712</v>
      </c>
      <c r="C236" s="62">
        <v>1177.9111384259427</v>
      </c>
      <c r="D236" s="123">
        <v>8.696875952217408</v>
      </c>
      <c r="E236" s="124">
        <v>3.5</v>
      </c>
      <c r="F236" s="63">
        <v>36500</v>
      </c>
      <c r="G236" s="63">
        <v>90695.9920731244</v>
      </c>
      <c r="H236" s="79">
        <v>76.99731254288213</v>
      </c>
    </row>
    <row r="237" spans="1:8" ht="12.75">
      <c r="A237" s="83">
        <f t="shared" si="4"/>
        <v>75</v>
      </c>
      <c r="B237" s="76">
        <v>40439.00252021919</v>
      </c>
      <c r="C237" s="62">
        <v>1177.9111384259427</v>
      </c>
      <c r="D237" s="123">
        <v>7.002639094754348</v>
      </c>
      <c r="E237" s="124">
        <v>3.5</v>
      </c>
      <c r="F237" s="63">
        <v>36500</v>
      </c>
      <c r="G237" s="63">
        <v>73027.52198815248</v>
      </c>
      <c r="H237" s="79">
        <v>61.99747978080933</v>
      </c>
    </row>
    <row r="238" spans="1:8" ht="12.75">
      <c r="A238" s="83">
        <f t="shared" si="4"/>
        <v>76</v>
      </c>
      <c r="B238" s="76">
        <v>40439.00291044102</v>
      </c>
      <c r="C238" s="62">
        <v>1177.9111384259427</v>
      </c>
      <c r="D238" s="123">
        <v>10.955858428834821</v>
      </c>
      <c r="E238" s="124">
        <v>3.5</v>
      </c>
      <c r="F238" s="63">
        <v>36500</v>
      </c>
      <c r="G238" s="63">
        <v>114253.95218642028</v>
      </c>
      <c r="H238" s="79">
        <v>96.99708955897918</v>
      </c>
    </row>
    <row r="239" spans="1:8" ht="12.75">
      <c r="A239" s="83">
        <f t="shared" si="4"/>
        <v>77</v>
      </c>
      <c r="B239" s="76">
        <v>40439.003657812915</v>
      </c>
      <c r="C239" s="62">
        <v>1177.9111384259427</v>
      </c>
      <c r="D239" s="123">
        <v>4.630552557236336</v>
      </c>
      <c r="E239" s="124">
        <v>3.5</v>
      </c>
      <c r="F239" s="63">
        <v>36500</v>
      </c>
      <c r="G239" s="63">
        <v>48290.04809689322</v>
      </c>
      <c r="H239" s="79">
        <v>40.99634218708876</v>
      </c>
    </row>
    <row r="240" spans="1:8" ht="12.75">
      <c r="A240" s="83">
        <f t="shared" si="4"/>
        <v>78</v>
      </c>
      <c r="B240" s="76">
        <v>40439.00080308753</v>
      </c>
      <c r="C240" s="62">
        <v>3181.4540327536965</v>
      </c>
      <c r="D240" s="123">
        <v>25.930784446384028</v>
      </c>
      <c r="E240" s="124">
        <v>3.5</v>
      </c>
      <c r="F240" s="63">
        <v>36500</v>
      </c>
      <c r="G240" s="63">
        <v>270421.03779800487</v>
      </c>
      <c r="H240" s="79">
        <v>84.99919691247051</v>
      </c>
    </row>
    <row r="241" spans="1:8" ht="12.75">
      <c r="A241" s="83">
        <f t="shared" si="4"/>
        <v>79</v>
      </c>
      <c r="B241" s="76">
        <v>40441.01625</v>
      </c>
      <c r="C241" s="62">
        <v>206.5827596357946</v>
      </c>
      <c r="D241" s="123">
        <v>1.8419435306026535</v>
      </c>
      <c r="E241" s="124">
        <v>3.5</v>
      </c>
      <c r="F241" s="63">
        <v>36500</v>
      </c>
      <c r="G241" s="63">
        <v>19208.839676284817</v>
      </c>
      <c r="H241" s="79">
        <v>92.98375</v>
      </c>
    </row>
    <row r="242" spans="1:8" ht="12.75">
      <c r="A242" s="83">
        <f t="shared" si="4"/>
        <v>80</v>
      </c>
      <c r="B242" s="76">
        <v>40441.00248416198</v>
      </c>
      <c r="C242" s="62">
        <v>620.7295470156538</v>
      </c>
      <c r="D242" s="123">
        <v>3.1545187396385836</v>
      </c>
      <c r="E242" s="124">
        <v>3.5</v>
      </c>
      <c r="F242" s="63">
        <v>36500</v>
      </c>
      <c r="G242" s="63">
        <v>32897.123999088086</v>
      </c>
      <c r="H242" s="79">
        <v>52.99751583801837</v>
      </c>
    </row>
    <row r="243" spans="1:8" ht="12.75">
      <c r="A243" s="83">
        <f t="shared" si="4"/>
        <v>81</v>
      </c>
      <c r="B243" s="76">
        <v>40441.00328798186</v>
      </c>
      <c r="C243" s="62">
        <v>650.735692852753</v>
      </c>
      <c r="D243" s="123">
        <v>5.116538499279542</v>
      </c>
      <c r="E243" s="124">
        <v>3.5</v>
      </c>
      <c r="F243" s="63">
        <v>36500</v>
      </c>
      <c r="G243" s="63">
        <v>53358.18720677237</v>
      </c>
      <c r="H243" s="79">
        <v>81.99671201814058</v>
      </c>
    </row>
    <row r="244" spans="1:8" ht="12.75">
      <c r="A244" s="83">
        <f t="shared" si="4"/>
        <v>82</v>
      </c>
      <c r="B244" s="76">
        <v>40441.0015662856</v>
      </c>
      <c r="C244" s="62">
        <v>1414.0858454657666</v>
      </c>
      <c r="D244" s="123">
        <v>7.457637622852185</v>
      </c>
      <c r="E244" s="124">
        <v>3.5</v>
      </c>
      <c r="F244" s="63">
        <v>36500</v>
      </c>
      <c r="G244" s="63">
        <v>77772.50663831565</v>
      </c>
      <c r="H244" s="79">
        <v>54.99843371439674</v>
      </c>
    </row>
    <row r="245" spans="1:8" ht="12.75">
      <c r="A245" s="83">
        <f t="shared" si="4"/>
        <v>83</v>
      </c>
      <c r="B245" s="76">
        <v>40441.00051170615</v>
      </c>
      <c r="C245" s="62">
        <v>10525.391603443735</v>
      </c>
      <c r="D245" s="123">
        <v>221.03270721541935</v>
      </c>
      <c r="E245" s="124">
        <v>3.5</v>
      </c>
      <c r="F245" s="63">
        <v>36500</v>
      </c>
      <c r="G245" s="63">
        <v>2305055.375246516</v>
      </c>
      <c r="H245" s="79">
        <v>218.9994882938455</v>
      </c>
    </row>
    <row r="246" spans="1:8" ht="12.75">
      <c r="A246" s="83">
        <f t="shared" si="4"/>
        <v>84</v>
      </c>
      <c r="B246" s="76">
        <v>40445.01</v>
      </c>
      <c r="C246" s="62">
        <v>516.4568990894865</v>
      </c>
      <c r="D246" s="123">
        <v>5.892773218611041</v>
      </c>
      <c r="E246" s="124">
        <v>3.5</v>
      </c>
      <c r="F246" s="63">
        <v>36500</v>
      </c>
      <c r="G246" s="63">
        <v>61453.206422658</v>
      </c>
      <c r="H246" s="79">
        <v>118.99</v>
      </c>
    </row>
    <row r="247" spans="1:8" ht="12.75">
      <c r="A247" s="83">
        <f t="shared" si="4"/>
        <v>85</v>
      </c>
      <c r="B247" s="76">
        <v>40445.0086013463</v>
      </c>
      <c r="C247" s="62">
        <v>591.8596063565515</v>
      </c>
      <c r="D247" s="123">
        <v>6.242414539294623</v>
      </c>
      <c r="E247" s="124">
        <v>3.5</v>
      </c>
      <c r="F247" s="63">
        <v>36500</v>
      </c>
      <c r="G247" s="63">
        <v>65099.465909786784</v>
      </c>
      <c r="H247" s="79">
        <v>109.99139865370232</v>
      </c>
    </row>
    <row r="248" spans="1:8" ht="12.75">
      <c r="A248" s="83">
        <f t="shared" si="4"/>
        <v>86</v>
      </c>
      <c r="B248" s="76">
        <v>40445.005678571426</v>
      </c>
      <c r="C248" s="62">
        <v>1032.913798178973</v>
      </c>
      <c r="D248" s="123">
        <v>22.780139133488614</v>
      </c>
      <c r="E248" s="124">
        <v>3.5</v>
      </c>
      <c r="F248" s="63">
        <v>36500</v>
      </c>
      <c r="G248" s="63">
        <v>237564.30810638127</v>
      </c>
      <c r="H248" s="79">
        <v>229.99432142857142</v>
      </c>
    </row>
    <row r="249" spans="1:8" ht="12.75">
      <c r="A249" s="83">
        <f t="shared" si="4"/>
        <v>87</v>
      </c>
      <c r="B249" s="76">
        <v>40445.00603571429</v>
      </c>
      <c r="C249" s="62">
        <v>1032.913798178973</v>
      </c>
      <c r="D249" s="123">
        <v>21.393452359433343</v>
      </c>
      <c r="E249" s="124">
        <v>3.5</v>
      </c>
      <c r="F249" s="63">
        <v>36500</v>
      </c>
      <c r="G249" s="63">
        <v>223103.1460340906</v>
      </c>
      <c r="H249" s="79">
        <v>215.9939642857143</v>
      </c>
    </row>
    <row r="250" spans="1:8" ht="12.75">
      <c r="A250" s="83">
        <f t="shared" si="4"/>
        <v>88</v>
      </c>
      <c r="B250" s="76">
        <v>40445.00302510684</v>
      </c>
      <c r="C250" s="62">
        <v>1145.0670619283467</v>
      </c>
      <c r="D250" s="123">
        <v>16.469810511963725</v>
      </c>
      <c r="E250" s="124">
        <v>3.5</v>
      </c>
      <c r="F250" s="63">
        <v>36500</v>
      </c>
      <c r="G250" s="63">
        <v>171756.59533905028</v>
      </c>
      <c r="H250" s="79">
        <v>149.9969748931596</v>
      </c>
    </row>
    <row r="251" spans="1:8" ht="12.75">
      <c r="A251" s="83">
        <f t="shared" si="4"/>
        <v>89</v>
      </c>
      <c r="B251" s="76">
        <v>40445.00334285714</v>
      </c>
      <c r="C251" s="62">
        <v>1291.1422477237163</v>
      </c>
      <c r="D251" s="123">
        <v>15.227989898103054</v>
      </c>
      <c r="E251" s="124">
        <v>3.5</v>
      </c>
      <c r="F251" s="63">
        <v>36500</v>
      </c>
      <c r="G251" s="63">
        <v>158806.18036593185</v>
      </c>
      <c r="H251" s="79">
        <v>122.99665714285715</v>
      </c>
    </row>
    <row r="252" spans="1:8" ht="12.75">
      <c r="A252" s="83">
        <f t="shared" si="4"/>
        <v>90</v>
      </c>
      <c r="B252" s="76">
        <v>40444.00223970185</v>
      </c>
      <c r="C252" s="62">
        <v>1317.6674740609521</v>
      </c>
      <c r="D252" s="123">
        <v>6.317300789662599</v>
      </c>
      <c r="E252" s="124">
        <v>3.5</v>
      </c>
      <c r="F252" s="63">
        <v>36500</v>
      </c>
      <c r="G252" s="63">
        <v>65880.4225207671</v>
      </c>
      <c r="H252" s="79">
        <v>49.99776029814911</v>
      </c>
    </row>
    <row r="253" spans="1:8" ht="12.75">
      <c r="A253" s="83">
        <f t="shared" si="4"/>
        <v>91</v>
      </c>
      <c r="B253" s="76">
        <v>40445.00076898878</v>
      </c>
      <c r="C253" s="62">
        <v>2110.7593465787313</v>
      </c>
      <c r="D253" s="123">
        <v>9.917521833215408</v>
      </c>
      <c r="E253" s="124">
        <v>3.5</v>
      </c>
      <c r="F253" s="63">
        <v>36500</v>
      </c>
      <c r="G253" s="63">
        <v>103425.58483210354</v>
      </c>
      <c r="H253" s="79">
        <v>48.999231011220246</v>
      </c>
    </row>
    <row r="254" spans="1:8" ht="12.75">
      <c r="A254" s="83">
        <f t="shared" si="4"/>
        <v>92</v>
      </c>
      <c r="B254" s="76">
        <v>40445.001264222505</v>
      </c>
      <c r="C254" s="62">
        <v>2334.385183884479</v>
      </c>
      <c r="D254" s="123">
        <v>17.683484224824017</v>
      </c>
      <c r="E254" s="124">
        <v>3.5</v>
      </c>
      <c r="F254" s="63">
        <v>36500</v>
      </c>
      <c r="G254" s="63">
        <v>184413.4783445933</v>
      </c>
      <c r="H254" s="79">
        <v>78.99873577749683</v>
      </c>
    </row>
    <row r="255" spans="1:8" ht="12.75">
      <c r="A255" s="83">
        <f t="shared" si="4"/>
        <v>93</v>
      </c>
      <c r="B255" s="76">
        <v>40445.002561811656</v>
      </c>
      <c r="C255" s="62">
        <v>2551.658601331426</v>
      </c>
      <c r="D255" s="123">
        <v>49.9140099263016</v>
      </c>
      <c r="E255" s="124">
        <v>3.5</v>
      </c>
      <c r="F255" s="63">
        <v>36500</v>
      </c>
      <c r="G255" s="63">
        <v>520531.8178028595</v>
      </c>
      <c r="H255" s="79">
        <v>203.9974381883423</v>
      </c>
    </row>
    <row r="256" spans="1:8" ht="12.75">
      <c r="A256" s="83">
        <f t="shared" si="4"/>
        <v>94</v>
      </c>
      <c r="B256" s="76">
        <v>40445.0008</v>
      </c>
      <c r="C256" s="62">
        <v>2582.2844954474326</v>
      </c>
      <c r="D256" s="123">
        <v>34.17085427135678</v>
      </c>
      <c r="E256" s="124">
        <v>3.5</v>
      </c>
      <c r="F256" s="63">
        <v>36500</v>
      </c>
      <c r="G256" s="63">
        <v>356353.19454414933</v>
      </c>
      <c r="H256" s="79">
        <v>137.9992</v>
      </c>
    </row>
    <row r="257" spans="1:8" ht="12.75">
      <c r="A257" s="83">
        <f t="shared" si="4"/>
        <v>95</v>
      </c>
      <c r="B257" s="76">
        <v>40445.00141964286</v>
      </c>
      <c r="C257" s="62">
        <v>4131.655192715892</v>
      </c>
      <c r="D257" s="123">
        <v>66.16251865700548</v>
      </c>
      <c r="E257" s="124">
        <v>3.5</v>
      </c>
      <c r="F257" s="63">
        <v>36500</v>
      </c>
      <c r="G257" s="63">
        <v>689980.5517087715</v>
      </c>
      <c r="H257" s="79">
        <v>166.99858035714286</v>
      </c>
    </row>
    <row r="258" spans="1:8" ht="12.75">
      <c r="A258" s="83">
        <f t="shared" si="4"/>
        <v>96</v>
      </c>
      <c r="B258" s="76">
        <v>40445.00073809524</v>
      </c>
      <c r="C258" s="62">
        <v>4648.112091805378</v>
      </c>
      <c r="D258" s="123">
        <v>69.53033409596802</v>
      </c>
      <c r="E258" s="124">
        <v>3.5</v>
      </c>
      <c r="F258" s="63">
        <v>36500</v>
      </c>
      <c r="G258" s="63">
        <v>725102.0555722379</v>
      </c>
      <c r="H258" s="79">
        <v>155.9992619047619</v>
      </c>
    </row>
    <row r="259" spans="1:8" ht="12.75">
      <c r="A259" s="83">
        <f t="shared" si="4"/>
        <v>97</v>
      </c>
      <c r="B259" s="76">
        <v>40445.00125714286</v>
      </c>
      <c r="C259" s="62">
        <v>5164.568990894865</v>
      </c>
      <c r="D259" s="123">
        <v>97.06497544247445</v>
      </c>
      <c r="E259" s="124">
        <v>3.5</v>
      </c>
      <c r="F259" s="63">
        <v>36500</v>
      </c>
      <c r="G259" s="63">
        <v>1012249.0296143764</v>
      </c>
      <c r="H259" s="79">
        <v>195.99874285714284</v>
      </c>
    </row>
    <row r="260" spans="1:8" ht="12.75">
      <c r="A260" s="83">
        <f t="shared" si="4"/>
        <v>98</v>
      </c>
      <c r="B260" s="76">
        <v>40445.00062585034</v>
      </c>
      <c r="C260" s="62">
        <v>5422.797440439608</v>
      </c>
      <c r="D260" s="123">
        <v>90.99867270576934</v>
      </c>
      <c r="E260" s="124">
        <v>3.5</v>
      </c>
      <c r="F260" s="63">
        <v>36500</v>
      </c>
      <c r="G260" s="63">
        <v>948986.1582173088</v>
      </c>
      <c r="H260" s="79">
        <v>174.99937414965987</v>
      </c>
    </row>
    <row r="261" spans="1:8" ht="12.75">
      <c r="A261" s="83">
        <f t="shared" si="4"/>
        <v>99</v>
      </c>
      <c r="B261" s="113">
        <v>40445.00058857143</v>
      </c>
      <c r="C261" s="62">
        <v>6455.711238618581</v>
      </c>
      <c r="D261" s="123">
        <v>115.14122513905602</v>
      </c>
      <c r="E261" s="124">
        <v>3.5</v>
      </c>
      <c r="F261" s="63">
        <v>36500</v>
      </c>
      <c r="G261" s="63">
        <v>1200758.4907358699</v>
      </c>
      <c r="H261" s="114">
        <v>185.99941142857142</v>
      </c>
    </row>
    <row r="262" spans="1:8" ht="13.5" thickBot="1">
      <c r="A262" s="95"/>
      <c r="B262" s="22"/>
      <c r="C262" s="35"/>
      <c r="D262" s="19"/>
      <c r="E262" s="19"/>
      <c r="F262" s="19"/>
      <c r="G262" s="23"/>
      <c r="H262" s="24"/>
    </row>
    <row r="263" spans="2:8" ht="12.75">
      <c r="B263" s="25" t="s">
        <v>0</v>
      </c>
      <c r="C263" s="34">
        <f>SUM(C163:C262)</f>
        <v>1028608.7792508279</v>
      </c>
      <c r="D263" s="4"/>
      <c r="E263" s="20"/>
      <c r="F263" s="4"/>
      <c r="G263" s="34">
        <f>SUM(G163:G262)</f>
        <v>104922237.89000377</v>
      </c>
      <c r="H263" s="18"/>
    </row>
    <row r="264" spans="2:8" ht="12.75">
      <c r="B264" s="17"/>
      <c r="C264" s="33"/>
      <c r="D264" s="4"/>
      <c r="E264" s="21"/>
      <c r="F264" s="4"/>
      <c r="G264" s="4"/>
      <c r="H264" s="18"/>
    </row>
    <row r="265" spans="2:8" ht="18.75" thickBot="1">
      <c r="B265" s="17"/>
      <c r="C265" s="33"/>
      <c r="D265" s="4"/>
      <c r="E265" s="132">
        <f>+G263/C263</f>
        <v>102.00402719333422</v>
      </c>
      <c r="F265" s="111"/>
      <c r="G265" s="4"/>
      <c r="H265" s="18"/>
    </row>
    <row r="266" spans="2:8" ht="13.5" thickBot="1">
      <c r="B266" s="169" t="s">
        <v>31</v>
      </c>
      <c r="C266" s="170"/>
      <c r="D266" s="170"/>
      <c r="E266" s="170"/>
      <c r="F266" s="170"/>
      <c r="G266" s="170"/>
      <c r="H266" s="171"/>
    </row>
    <row r="270" spans="2:10" ht="26.25" thickBot="1">
      <c r="B270" s="172" t="s">
        <v>27</v>
      </c>
      <c r="C270" s="172"/>
      <c r="D270" s="172"/>
      <c r="E270" s="172"/>
      <c r="F270" s="172"/>
      <c r="G270" s="46"/>
      <c r="H270" s="46"/>
      <c r="I270" s="46"/>
      <c r="J270" s="46"/>
    </row>
    <row r="271" spans="2:10" ht="15.75">
      <c r="B271" s="184" t="s">
        <v>23</v>
      </c>
      <c r="C271" s="185"/>
      <c r="D271" s="185"/>
      <c r="E271" s="185"/>
      <c r="F271" s="186"/>
      <c r="G271" s="47"/>
      <c r="H271" s="47"/>
      <c r="I271" s="47"/>
      <c r="J271" s="47"/>
    </row>
    <row r="272" spans="2:6" ht="12.75">
      <c r="B272" s="17"/>
      <c r="C272" s="33"/>
      <c r="D272" s="4"/>
      <c r="E272" s="4"/>
      <c r="F272" s="18"/>
    </row>
    <row r="273" spans="2:10" ht="12.75">
      <c r="B273" s="48" t="s">
        <v>43</v>
      </c>
      <c r="C273" s="38" t="s">
        <v>20</v>
      </c>
      <c r="D273" s="38" t="s">
        <v>12</v>
      </c>
      <c r="E273" s="38" t="s">
        <v>9</v>
      </c>
      <c r="F273" s="49" t="s">
        <v>11</v>
      </c>
      <c r="G273" s="4"/>
      <c r="H273" s="4"/>
      <c r="I273" s="4"/>
      <c r="J273" s="4"/>
    </row>
    <row r="274" spans="1:6" ht="12.75">
      <c r="A274" s="85">
        <v>1</v>
      </c>
      <c r="B274" s="96">
        <v>40194</v>
      </c>
      <c r="C274" s="97">
        <v>40277</v>
      </c>
      <c r="D274" s="98">
        <v>83</v>
      </c>
      <c r="E274" s="98">
        <v>152897.29996333155</v>
      </c>
      <c r="F274" s="99">
        <v>12690475.896956518</v>
      </c>
    </row>
    <row r="275" spans="1:6" ht="12.75">
      <c r="A275" s="78">
        <f>+A274+1</f>
        <v>2</v>
      </c>
      <c r="B275" s="100">
        <v>40201</v>
      </c>
      <c r="C275" s="101">
        <v>40247</v>
      </c>
      <c r="D275" s="63">
        <v>46</v>
      </c>
      <c r="E275" s="63">
        <v>2419.6005722342443</v>
      </c>
      <c r="F275" s="102">
        <v>111301.62632277524</v>
      </c>
    </row>
    <row r="276" spans="1:6" ht="12.75">
      <c r="A276" s="78">
        <f aca="true" t="shared" si="5" ref="A276:A289">+A275+1</f>
        <v>3</v>
      </c>
      <c r="B276" s="100">
        <v>40201</v>
      </c>
      <c r="C276" s="101">
        <v>40277</v>
      </c>
      <c r="D276" s="63">
        <v>76</v>
      </c>
      <c r="E276" s="63">
        <v>1118.1291865287383</v>
      </c>
      <c r="F276" s="102">
        <v>84977.81817618411</v>
      </c>
    </row>
    <row r="277" spans="1:6" ht="12.75">
      <c r="A277" s="78">
        <f t="shared" si="5"/>
        <v>4</v>
      </c>
      <c r="B277" s="100">
        <v>40201</v>
      </c>
      <c r="C277" s="101">
        <v>40308</v>
      </c>
      <c r="D277" s="63">
        <v>107</v>
      </c>
      <c r="E277" s="63">
        <v>1118.1291865287383</v>
      </c>
      <c r="F277" s="102">
        <v>119639.822958575</v>
      </c>
    </row>
    <row r="278" spans="1:6" ht="12.75">
      <c r="A278" s="78">
        <f t="shared" si="5"/>
        <v>5</v>
      </c>
      <c r="B278" s="100">
        <v>40201</v>
      </c>
      <c r="C278" s="101">
        <v>40338</v>
      </c>
      <c r="D278" s="63">
        <v>137</v>
      </c>
      <c r="E278" s="63">
        <v>1118.1291865287383</v>
      </c>
      <c r="F278" s="102">
        <v>153183.69855443714</v>
      </c>
    </row>
    <row r="279" spans="1:6" ht="12.75">
      <c r="A279" s="78">
        <f t="shared" si="5"/>
        <v>6</v>
      </c>
      <c r="B279" s="100">
        <v>40201</v>
      </c>
      <c r="C279" s="101">
        <v>40369</v>
      </c>
      <c r="D279" s="63">
        <v>168</v>
      </c>
      <c r="E279" s="63">
        <v>1118.1291865287383</v>
      </c>
      <c r="F279" s="102">
        <v>187845.70333682804</v>
      </c>
    </row>
    <row r="280" spans="1:6" ht="12.75">
      <c r="A280" s="78">
        <f t="shared" si="5"/>
        <v>7</v>
      </c>
      <c r="B280" s="100">
        <v>40201</v>
      </c>
      <c r="C280" s="101">
        <v>40399</v>
      </c>
      <c r="D280" s="63">
        <v>198</v>
      </c>
      <c r="E280" s="63">
        <v>1118.1291865287383</v>
      </c>
      <c r="F280" s="102">
        <v>221389.57893269017</v>
      </c>
    </row>
    <row r="281" spans="1:6" ht="12.75">
      <c r="A281" s="78">
        <f t="shared" si="5"/>
        <v>8</v>
      </c>
      <c r="B281" s="100">
        <v>40213</v>
      </c>
      <c r="C281" s="101">
        <v>40247</v>
      </c>
      <c r="D281" s="63">
        <v>34</v>
      </c>
      <c r="E281" s="63">
        <v>4224.648421965945</v>
      </c>
      <c r="F281" s="102">
        <v>143638.04634684214</v>
      </c>
    </row>
    <row r="282" spans="1:6" ht="12.75">
      <c r="A282" s="78">
        <f t="shared" si="5"/>
        <v>9</v>
      </c>
      <c r="B282" s="100">
        <v>40213</v>
      </c>
      <c r="C282" s="101">
        <v>40277</v>
      </c>
      <c r="D282" s="63">
        <v>64</v>
      </c>
      <c r="E282" s="63">
        <v>5996.963233433354</v>
      </c>
      <c r="F282" s="102">
        <v>383805.64693973464</v>
      </c>
    </row>
    <row r="283" spans="1:6" ht="12.75">
      <c r="A283" s="78">
        <f t="shared" si="5"/>
        <v>10</v>
      </c>
      <c r="B283" s="100">
        <v>40213</v>
      </c>
      <c r="C283" s="101">
        <v>40308</v>
      </c>
      <c r="D283" s="63">
        <v>95</v>
      </c>
      <c r="E283" s="63">
        <v>3566.3104835585946</v>
      </c>
      <c r="F283" s="102">
        <v>338799.4959380665</v>
      </c>
    </row>
    <row r="284" spans="1:6" ht="12.75">
      <c r="A284" s="78">
        <f t="shared" si="5"/>
        <v>11</v>
      </c>
      <c r="B284" s="100">
        <v>40216</v>
      </c>
      <c r="C284" s="101">
        <v>40339</v>
      </c>
      <c r="D284" s="63">
        <v>123</v>
      </c>
      <c r="E284" s="63">
        <v>30047.489761241977</v>
      </c>
      <c r="F284" s="102">
        <v>3695841.240632763</v>
      </c>
    </row>
    <row r="285" spans="1:6" ht="12.75">
      <c r="A285" s="78">
        <f t="shared" si="5"/>
        <v>12</v>
      </c>
      <c r="B285" s="100">
        <v>40216</v>
      </c>
      <c r="C285" s="101">
        <v>40401</v>
      </c>
      <c r="D285" s="63">
        <v>185</v>
      </c>
      <c r="E285" s="63">
        <v>3350.300319686821</v>
      </c>
      <c r="F285" s="102">
        <v>619805.5591420619</v>
      </c>
    </row>
    <row r="286" spans="1:6" ht="12.75">
      <c r="A286" s="78">
        <f t="shared" si="5"/>
        <v>13</v>
      </c>
      <c r="B286" s="100">
        <v>40216</v>
      </c>
      <c r="C286" s="101">
        <v>40365</v>
      </c>
      <c r="D286" s="63">
        <v>149</v>
      </c>
      <c r="E286" s="63">
        <v>13388.192245916118</v>
      </c>
      <c r="F286" s="102">
        <v>1994840.6446415016</v>
      </c>
    </row>
    <row r="287" spans="1:6" ht="12.75">
      <c r="A287" s="78">
        <f t="shared" si="5"/>
        <v>14</v>
      </c>
      <c r="B287" s="100">
        <v>40201</v>
      </c>
      <c r="C287" s="101">
        <v>40399</v>
      </c>
      <c r="D287" s="63">
        <v>198</v>
      </c>
      <c r="E287" s="63">
        <v>3350.300319686821</v>
      </c>
      <c r="F287" s="102">
        <v>663359.4632979905</v>
      </c>
    </row>
    <row r="288" spans="1:6" ht="12.75">
      <c r="A288" s="78">
        <f t="shared" si="5"/>
        <v>15</v>
      </c>
      <c r="B288" s="100">
        <v>40244</v>
      </c>
      <c r="C288" s="101">
        <v>40310</v>
      </c>
      <c r="D288" s="63">
        <v>66</v>
      </c>
      <c r="E288" s="63">
        <v>113276.33491196993</v>
      </c>
      <c r="F288" s="102">
        <v>7476238.104190015</v>
      </c>
    </row>
    <row r="289" spans="1:6" ht="13.5" thickBot="1">
      <c r="A289" s="88">
        <f t="shared" si="5"/>
        <v>16</v>
      </c>
      <c r="B289" s="103">
        <v>40244</v>
      </c>
      <c r="C289" s="104">
        <v>40337</v>
      </c>
      <c r="D289" s="105">
        <v>93</v>
      </c>
      <c r="E289" s="105">
        <v>38571.43890056655</v>
      </c>
      <c r="F289" s="106">
        <v>3587143.817752689</v>
      </c>
    </row>
    <row r="290" spans="2:6" ht="12.75">
      <c r="B290" s="50" t="s">
        <v>0</v>
      </c>
      <c r="C290" s="51"/>
      <c r="D290" s="52"/>
      <c r="E290" s="53">
        <f>SUM(E274:E289)</f>
        <v>376679.52506623557</v>
      </c>
      <c r="F290" s="54">
        <f>SUM(F274:F289)</f>
        <v>32472286.16411967</v>
      </c>
    </row>
    <row r="291" spans="2:6" ht="12.75">
      <c r="B291" s="17"/>
      <c r="C291" s="33"/>
      <c r="D291" s="4"/>
      <c r="E291" s="4"/>
      <c r="F291" s="18"/>
    </row>
    <row r="292" spans="2:10" ht="20.25">
      <c r="B292" s="160">
        <f>+F290/E290</f>
        <v>86.20666641864784</v>
      </c>
      <c r="C292" s="161"/>
      <c r="D292" s="161"/>
      <c r="E292" s="161"/>
      <c r="F292" s="162"/>
      <c r="G292" s="3"/>
      <c r="H292" s="3"/>
      <c r="I292" s="3"/>
      <c r="J292" s="3"/>
    </row>
    <row r="293" spans="2:10" ht="13.5" thickBot="1">
      <c r="B293" s="183" t="s">
        <v>13</v>
      </c>
      <c r="C293" s="170"/>
      <c r="D293" s="170"/>
      <c r="E293" s="170"/>
      <c r="F293" s="171"/>
      <c r="G293" s="3"/>
      <c r="H293" s="3"/>
      <c r="I293" s="3"/>
      <c r="J293" s="3"/>
    </row>
    <row r="294" spans="3:8" ht="12.75">
      <c r="C294" s="55"/>
      <c r="D294" s="55"/>
      <c r="E294" s="55"/>
      <c r="F294" s="55"/>
      <c r="G294" s="55"/>
      <c r="H294" s="55"/>
    </row>
    <row r="295" ht="12.75">
      <c r="C295"/>
    </row>
    <row r="296" spans="2:10" ht="15.75">
      <c r="B296" s="159" t="s">
        <v>21</v>
      </c>
      <c r="C296" s="159"/>
      <c r="D296" s="159"/>
      <c r="E296" s="159"/>
      <c r="F296" s="159"/>
      <c r="G296" s="41"/>
      <c r="H296" s="41"/>
      <c r="I296" s="43"/>
      <c r="J296" s="41"/>
    </row>
    <row r="297" spans="2:10" ht="12.75">
      <c r="B297" s="44"/>
      <c r="C297" s="44"/>
      <c r="D297" s="41"/>
      <c r="E297" s="41"/>
      <c r="F297" s="42"/>
      <c r="G297" s="41"/>
      <c r="H297" s="41"/>
      <c r="I297" s="43"/>
      <c r="J297" s="41"/>
    </row>
    <row r="298" spans="2:6" ht="12.75">
      <c r="B298" s="48" t="s">
        <v>43</v>
      </c>
      <c r="C298" s="38" t="s">
        <v>20</v>
      </c>
      <c r="D298" s="38" t="s">
        <v>12</v>
      </c>
      <c r="E298" s="38" t="s">
        <v>9</v>
      </c>
      <c r="F298" s="39" t="s">
        <v>11</v>
      </c>
    </row>
    <row r="299" spans="1:6" ht="12.75">
      <c r="A299" s="85">
        <v>1</v>
      </c>
      <c r="B299" s="97">
        <v>40275</v>
      </c>
      <c r="C299" s="97">
        <v>40368</v>
      </c>
      <c r="D299" s="98">
        <v>93</v>
      </c>
      <c r="E299" s="98">
        <v>106508.5101767832</v>
      </c>
      <c r="F299" s="98">
        <v>9905291.446440836</v>
      </c>
    </row>
    <row r="300" spans="1:6" ht="12.75">
      <c r="A300" s="78">
        <f>+A299+1</f>
        <v>2</v>
      </c>
      <c r="B300" s="101">
        <v>40306</v>
      </c>
      <c r="C300" s="101">
        <v>40368</v>
      </c>
      <c r="D300" s="63">
        <v>62</v>
      </c>
      <c r="E300" s="63">
        <v>211.41679621127219</v>
      </c>
      <c r="F300" s="63">
        <v>13107.841365098875</v>
      </c>
    </row>
    <row r="301" spans="1:6" ht="12.75">
      <c r="A301" s="78">
        <f>+A300+1</f>
        <v>3</v>
      </c>
      <c r="B301" s="101">
        <v>40306</v>
      </c>
      <c r="C301" s="101">
        <v>40425</v>
      </c>
      <c r="D301" s="63">
        <v>119</v>
      </c>
      <c r="E301" s="63">
        <v>89182.01283911851</v>
      </c>
      <c r="F301" s="63">
        <v>10612659.527855104</v>
      </c>
    </row>
    <row r="302" spans="1:6" ht="12.75">
      <c r="A302" s="78">
        <f>+A301+1</f>
        <v>4</v>
      </c>
      <c r="B302" s="101">
        <v>40306</v>
      </c>
      <c r="C302" s="101">
        <v>40401</v>
      </c>
      <c r="D302" s="63">
        <v>95</v>
      </c>
      <c r="E302" s="63">
        <v>11885.594467713698</v>
      </c>
      <c r="F302" s="63">
        <v>1129131.4744328014</v>
      </c>
    </row>
    <row r="303" spans="1:6" ht="13.5" thickBot="1">
      <c r="A303" s="88">
        <f>+A302+1</f>
        <v>5</v>
      </c>
      <c r="B303" s="107">
        <v>40335</v>
      </c>
      <c r="C303" s="107">
        <v>40430</v>
      </c>
      <c r="D303" s="108">
        <v>95</v>
      </c>
      <c r="E303" s="108">
        <v>59818.784570333686</v>
      </c>
      <c r="F303" s="108">
        <v>5682784.5341817</v>
      </c>
    </row>
    <row r="304" spans="2:6" ht="12.75">
      <c r="B304" s="50" t="s">
        <v>0</v>
      </c>
      <c r="C304" s="51"/>
      <c r="D304" s="52"/>
      <c r="E304" s="53">
        <f>SUM(E299:E303)</f>
        <v>267606.31885016034</v>
      </c>
      <c r="F304" s="54">
        <f>SUM(F299:F303)</f>
        <v>27342974.82427554</v>
      </c>
    </row>
    <row r="305" spans="2:6" ht="12.75">
      <c r="B305" s="17"/>
      <c r="C305" s="4"/>
      <c r="D305" s="4"/>
      <c r="E305" s="4"/>
      <c r="F305" s="18"/>
    </row>
    <row r="306" spans="2:10" ht="20.25" customHeight="1">
      <c r="B306" s="160">
        <f>+F304/E304</f>
        <v>102.1761180444531</v>
      </c>
      <c r="C306" s="161"/>
      <c r="D306" s="161"/>
      <c r="E306" s="161"/>
      <c r="F306" s="162"/>
      <c r="G306" s="3"/>
      <c r="H306" s="3"/>
      <c r="I306" s="3"/>
      <c r="J306" s="3"/>
    </row>
    <row r="307" spans="2:10" ht="20.25" customHeight="1" thickBot="1">
      <c r="B307" s="169" t="s">
        <v>29</v>
      </c>
      <c r="C307" s="170"/>
      <c r="D307" s="170"/>
      <c r="E307" s="170"/>
      <c r="F307" s="171"/>
      <c r="G307" s="3"/>
      <c r="H307" s="3"/>
      <c r="I307" s="3"/>
      <c r="J307" s="3"/>
    </row>
    <row r="308" spans="2:10" ht="20.25" customHeight="1">
      <c r="B308" s="56"/>
      <c r="C308" s="55"/>
      <c r="D308" s="55"/>
      <c r="E308" s="55"/>
      <c r="F308" s="55"/>
      <c r="G308" s="3"/>
      <c r="H308" s="3"/>
      <c r="I308" s="3"/>
      <c r="J308" s="3"/>
    </row>
    <row r="309" ht="13.5" thickBot="1">
      <c r="C309"/>
    </row>
    <row r="310" spans="2:10" ht="15.75">
      <c r="B310" s="156" t="s">
        <v>22</v>
      </c>
      <c r="C310" s="157"/>
      <c r="D310" s="157"/>
      <c r="E310" s="157"/>
      <c r="F310" s="158"/>
      <c r="G310" s="41"/>
      <c r="H310" s="41"/>
      <c r="I310" s="43"/>
      <c r="J310" s="41"/>
    </row>
    <row r="311" spans="2:10" ht="12.75">
      <c r="B311" s="57"/>
      <c r="C311" s="58"/>
      <c r="D311" s="59"/>
      <c r="E311" s="59"/>
      <c r="F311" s="60"/>
      <c r="G311" s="41"/>
      <c r="H311" s="41"/>
      <c r="I311" s="43"/>
      <c r="J311" s="41"/>
    </row>
    <row r="312" spans="2:6" ht="12.75">
      <c r="B312" s="48" t="s">
        <v>43</v>
      </c>
      <c r="C312" s="38" t="s">
        <v>20</v>
      </c>
      <c r="D312" s="38" t="s">
        <v>12</v>
      </c>
      <c r="E312" s="38" t="s">
        <v>9</v>
      </c>
      <c r="F312" s="49" t="s">
        <v>11</v>
      </c>
    </row>
    <row r="313" spans="1:6" ht="12.75">
      <c r="A313" s="85">
        <v>1</v>
      </c>
      <c r="B313" s="96">
        <v>40366</v>
      </c>
      <c r="C313" s="97">
        <v>40430</v>
      </c>
      <c r="D313" s="98">
        <v>64</v>
      </c>
      <c r="E313" s="98">
        <v>100897.52203979818</v>
      </c>
      <c r="F313" s="99">
        <v>6457441.410547083</v>
      </c>
    </row>
    <row r="314" spans="1:6" ht="12.75">
      <c r="A314" s="78">
        <f>+A313+1</f>
        <v>2</v>
      </c>
      <c r="B314" s="100">
        <v>40397</v>
      </c>
      <c r="C314" s="101">
        <v>40493</v>
      </c>
      <c r="D314" s="63">
        <v>96</v>
      </c>
      <c r="E314" s="63">
        <v>79998.13662350808</v>
      </c>
      <c r="F314" s="102">
        <v>7679821.115856776</v>
      </c>
    </row>
    <row r="315" spans="1:6" ht="12.75">
      <c r="A315" s="78">
        <f>+A314+1</f>
        <v>3</v>
      </c>
      <c r="B315" s="100">
        <v>40397</v>
      </c>
      <c r="C315" s="101">
        <v>40503</v>
      </c>
      <c r="D315" s="63">
        <v>106</v>
      </c>
      <c r="E315" s="63">
        <v>22032.00638340727</v>
      </c>
      <c r="F315" s="102">
        <v>2335392.676641171</v>
      </c>
    </row>
    <row r="316" spans="1:6" ht="12.75">
      <c r="A316" s="78">
        <f>+A315+1</f>
        <v>4</v>
      </c>
      <c r="B316" s="100">
        <v>40429</v>
      </c>
      <c r="C316" s="101">
        <v>40522</v>
      </c>
      <c r="D316" s="63">
        <v>93</v>
      </c>
      <c r="E316" s="63">
        <v>25795.765569884366</v>
      </c>
      <c r="F316" s="102">
        <v>2399006.197999246</v>
      </c>
    </row>
    <row r="317" spans="1:6" ht="12.75">
      <c r="A317" s="78">
        <f>+A316+1</f>
        <v>5</v>
      </c>
      <c r="B317" s="100">
        <v>40437</v>
      </c>
      <c r="C317" s="101">
        <v>40522</v>
      </c>
      <c r="D317" s="63">
        <v>85</v>
      </c>
      <c r="E317" s="63">
        <v>1729.1312678500417</v>
      </c>
      <c r="F317" s="102">
        <v>146976.15776725355</v>
      </c>
    </row>
    <row r="318" spans="1:6" ht="13.5" thickBot="1">
      <c r="A318" s="88">
        <f>+A317+1</f>
        <v>6</v>
      </c>
      <c r="B318" s="109">
        <v>40437</v>
      </c>
      <c r="C318" s="107">
        <v>40491</v>
      </c>
      <c r="D318" s="108">
        <v>54</v>
      </c>
      <c r="E318" s="108">
        <v>2642.1743868365465</v>
      </c>
      <c r="F318" s="110">
        <v>142677.4168891735</v>
      </c>
    </row>
    <row r="319" spans="2:6" ht="12.75">
      <c r="B319" s="50" t="s">
        <v>0</v>
      </c>
      <c r="C319" s="51"/>
      <c r="D319" s="52"/>
      <c r="E319" s="53">
        <f>SUM(E313:E318)</f>
        <v>233094.73627128452</v>
      </c>
      <c r="F319" s="54">
        <f>SUM(F313:F318)</f>
        <v>19161314.975700703</v>
      </c>
    </row>
    <row r="320" spans="2:6" ht="12.75">
      <c r="B320" s="17"/>
      <c r="C320" s="4"/>
      <c r="D320" s="4"/>
      <c r="E320" s="4"/>
      <c r="F320" s="18"/>
    </row>
    <row r="321" spans="2:10" ht="20.25">
      <c r="B321" s="160">
        <f>+F319/E319</f>
        <v>82.20397973037038</v>
      </c>
      <c r="C321" s="161"/>
      <c r="D321" s="161"/>
      <c r="E321" s="161"/>
      <c r="F321" s="162"/>
      <c r="G321" s="3"/>
      <c r="H321" s="3"/>
      <c r="I321" s="3"/>
      <c r="J321" s="3"/>
    </row>
    <row r="322" spans="2:10" ht="13.5" thickBot="1">
      <c r="B322" s="169" t="s">
        <v>31</v>
      </c>
      <c r="C322" s="170"/>
      <c r="D322" s="170"/>
      <c r="E322" s="170"/>
      <c r="F322" s="171"/>
      <c r="G322" s="3"/>
      <c r="H322" s="3"/>
      <c r="I322" s="3"/>
      <c r="J322" s="3"/>
    </row>
    <row r="325" ht="13.5" thickBot="1"/>
    <row r="326" spans="2:7" ht="18">
      <c r="B326" s="179" t="s">
        <v>30</v>
      </c>
      <c r="C326" s="180"/>
      <c r="D326" s="180"/>
      <c r="E326" s="181"/>
      <c r="F326" s="45"/>
      <c r="G326" s="45"/>
    </row>
    <row r="327" spans="2:5" ht="12.75">
      <c r="B327" s="64"/>
      <c r="C327" s="33"/>
      <c r="D327" s="4"/>
      <c r="E327" s="65"/>
    </row>
    <row r="328" spans="2:5" ht="12.75">
      <c r="B328" s="64"/>
      <c r="C328" s="33"/>
      <c r="D328" s="4"/>
      <c r="E328" s="65"/>
    </row>
    <row r="329" spans="2:5" ht="38.25">
      <c r="B329" s="66"/>
      <c r="C329" s="61" t="s">
        <v>24</v>
      </c>
      <c r="D329" s="61" t="s">
        <v>25</v>
      </c>
      <c r="E329" s="67" t="s">
        <v>41</v>
      </c>
    </row>
    <row r="330" spans="2:5" ht="12.75">
      <c r="B330" s="68" t="s">
        <v>32</v>
      </c>
      <c r="C330" s="62">
        <v>75275639.9576547</v>
      </c>
      <c r="D330" s="63">
        <v>32472286.16411967</v>
      </c>
      <c r="E330" s="69">
        <v>79.52313599736853</v>
      </c>
    </row>
    <row r="331" spans="2:5" ht="12.75">
      <c r="B331" s="68" t="s">
        <v>33</v>
      </c>
      <c r="C331" s="62">
        <v>79159694.28333858</v>
      </c>
      <c r="D331" s="63">
        <v>27342974.82427554</v>
      </c>
      <c r="E331" s="69">
        <v>83.89205506216071</v>
      </c>
    </row>
    <row r="332" spans="2:5" ht="12.75">
      <c r="B332" s="68" t="s">
        <v>34</v>
      </c>
      <c r="C332" s="62">
        <v>104922237.89000377</v>
      </c>
      <c r="D332" s="63">
        <v>19161314.975700703</v>
      </c>
      <c r="E332" s="69">
        <v>98.34604670524104</v>
      </c>
    </row>
    <row r="333" spans="2:5" ht="12.75">
      <c r="B333" s="70" t="s">
        <v>35</v>
      </c>
      <c r="C333" s="125">
        <v>259357572.13099703</v>
      </c>
      <c r="D333" s="125">
        <v>78976575.9640959</v>
      </c>
      <c r="E333" s="65"/>
    </row>
    <row r="334" spans="2:5" ht="12.75">
      <c r="B334" s="71" t="s">
        <v>36</v>
      </c>
      <c r="C334" s="117">
        <v>978245.9915197779</v>
      </c>
      <c r="D334" s="117">
        <v>376679.52506623557</v>
      </c>
      <c r="E334" s="65"/>
    </row>
    <row r="335" spans="2:5" ht="12.75">
      <c r="B335" s="71" t="s">
        <v>37</v>
      </c>
      <c r="C335" s="117">
        <v>1001914.0073440165</v>
      </c>
      <c r="D335" s="117">
        <v>267606.31885016034</v>
      </c>
      <c r="E335" s="65"/>
    </row>
    <row r="336" spans="2:5" ht="12.75">
      <c r="B336" s="71" t="s">
        <v>38</v>
      </c>
      <c r="C336" s="117">
        <v>1028608.7792508279</v>
      </c>
      <c r="D336" s="117">
        <v>233094.73627128452</v>
      </c>
      <c r="E336" s="65"/>
    </row>
    <row r="337" spans="2:5" ht="12.75">
      <c r="B337" s="72" t="s">
        <v>39</v>
      </c>
      <c r="C337" s="117">
        <v>3008768.7781146225</v>
      </c>
      <c r="D337" s="40">
        <v>877380.5801876804</v>
      </c>
      <c r="E337" s="65"/>
    </row>
    <row r="338" spans="2:5" ht="12.75">
      <c r="B338" s="73" t="s">
        <v>26</v>
      </c>
      <c r="C338" s="117">
        <v>86.20056616431577</v>
      </c>
      <c r="D338" s="117">
        <v>90.01404606790138</v>
      </c>
      <c r="E338" s="65"/>
    </row>
    <row r="339" spans="2:5" ht="12.75">
      <c r="B339" s="176" t="s">
        <v>40</v>
      </c>
      <c r="C339" s="177"/>
      <c r="D339" s="177"/>
      <c r="E339" s="178"/>
    </row>
    <row r="340" spans="2:5" ht="18.75" thickBot="1">
      <c r="B340" s="173">
        <v>87.09073816436003</v>
      </c>
      <c r="C340" s="174"/>
      <c r="D340" s="174"/>
      <c r="E340" s="175"/>
    </row>
    <row r="341" spans="2:4" ht="15.75" customHeight="1">
      <c r="B341" s="130"/>
      <c r="C341" s="155"/>
      <c r="D341" s="155"/>
    </row>
    <row r="432" ht="53.25" customHeight="1"/>
  </sheetData>
  <sheetProtection/>
  <mergeCells count="25">
    <mergeCell ref="J10:P10"/>
    <mergeCell ref="J29:M29"/>
    <mergeCell ref="J42:M42"/>
    <mergeCell ref="J43:M43"/>
    <mergeCell ref="B1:H1"/>
    <mergeCell ref="B73:H73"/>
    <mergeCell ref="B159:H159"/>
    <mergeCell ref="B340:E340"/>
    <mergeCell ref="B339:E339"/>
    <mergeCell ref="B326:E326"/>
    <mergeCell ref="B10:H10"/>
    <mergeCell ref="B293:F293"/>
    <mergeCell ref="B270:F270"/>
    <mergeCell ref="B292:F292"/>
    <mergeCell ref="B69:H69"/>
    <mergeCell ref="B156:H156"/>
    <mergeCell ref="B266:H266"/>
    <mergeCell ref="B307:F307"/>
    <mergeCell ref="B271:F271"/>
    <mergeCell ref="C341:D341"/>
    <mergeCell ref="B310:F310"/>
    <mergeCell ref="B296:F296"/>
    <mergeCell ref="B306:F306"/>
    <mergeCell ref="B321:F321"/>
    <mergeCell ref="B322:F322"/>
  </mergeCells>
  <printOptions horizontalCentered="1" verticalCentered="1"/>
  <pageMargins left="0" right="0.3937007874015748" top="0.1968503937007874" bottom="0.3937007874015748" header="0" footer="0.5118110236220472"/>
  <pageSetup fitToHeight="1" fitToWidth="1" horizontalDpi="360" verticalDpi="36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1"/>
  <sheetViews>
    <sheetView showGridLines="0" tabSelected="1" zoomScalePageLayoutView="0" workbookViewId="0" topLeftCell="A1">
      <selection activeCell="C319" sqref="C1:C16384"/>
    </sheetView>
  </sheetViews>
  <sheetFormatPr defaultColWidth="9.140625" defaultRowHeight="12.75"/>
  <cols>
    <col min="1" max="1" width="3.421875" style="0" customWidth="1"/>
    <col min="2" max="2" width="29.00390625" style="0" customWidth="1"/>
    <col min="3" max="3" width="20.140625" style="27" customWidth="1"/>
    <col min="4" max="4" width="18.57421875" style="0" customWidth="1"/>
    <col min="5" max="5" width="20.00390625" style="0" customWidth="1"/>
    <col min="6" max="6" width="19.57421875" style="0" customWidth="1"/>
    <col min="7" max="7" width="18.421875" style="0" customWidth="1"/>
    <col min="8" max="8" width="25.57421875" style="0" customWidth="1"/>
    <col min="10" max="10" width="10.140625" style="0" bestFit="1" customWidth="1"/>
  </cols>
  <sheetData>
    <row r="1" spans="2:8" ht="22.5">
      <c r="B1" s="172" t="s">
        <v>18</v>
      </c>
      <c r="C1" s="172"/>
      <c r="D1" s="172"/>
      <c r="E1" s="172"/>
      <c r="F1" s="172"/>
      <c r="G1" s="172"/>
      <c r="H1" s="172"/>
    </row>
    <row r="2" ht="12.75">
      <c r="B2" s="5" t="s">
        <v>17</v>
      </c>
    </row>
    <row r="3" ht="17.25" customHeight="1">
      <c r="B3" s="2" t="s">
        <v>1</v>
      </c>
    </row>
    <row r="4" spans="2:5" ht="15.75">
      <c r="B4" s="36" t="s">
        <v>2</v>
      </c>
      <c r="C4" s="28">
        <v>36500</v>
      </c>
      <c r="D4" s="6" t="s">
        <v>3</v>
      </c>
      <c r="E4" s="6" t="s">
        <v>4</v>
      </c>
    </row>
    <row r="5" spans="2:5" ht="18.75" customHeight="1">
      <c r="B5" s="7"/>
      <c r="C5" s="29"/>
      <c r="D5" s="10" t="s">
        <v>5</v>
      </c>
      <c r="E5" s="8"/>
    </row>
    <row r="6" spans="2:5" ht="12.75">
      <c r="B6" s="1"/>
      <c r="C6" s="30"/>
      <c r="D6" s="1"/>
      <c r="E6" s="1"/>
    </row>
    <row r="7" spans="2:5" ht="14.25" customHeight="1">
      <c r="B7" s="37" t="s">
        <v>6</v>
      </c>
      <c r="C7" s="28">
        <v>36500</v>
      </c>
      <c r="D7" s="6" t="s">
        <v>3</v>
      </c>
      <c r="E7" s="6" t="s">
        <v>4</v>
      </c>
    </row>
    <row r="8" spans="2:5" ht="18.75">
      <c r="B8" s="1"/>
      <c r="C8" s="31" t="s">
        <v>7</v>
      </c>
      <c r="D8" s="10" t="s">
        <v>8</v>
      </c>
      <c r="E8" s="11" t="s">
        <v>5</v>
      </c>
    </row>
    <row r="10" spans="2:8" ht="25.5">
      <c r="B10" s="182" t="s">
        <v>28</v>
      </c>
      <c r="C10" s="182"/>
      <c r="D10" s="182"/>
      <c r="E10" s="182"/>
      <c r="F10" s="182"/>
      <c r="G10" s="182"/>
      <c r="H10" s="182"/>
    </row>
    <row r="11" ht="18" customHeight="1"/>
    <row r="12" spans="2:8" ht="15.75">
      <c r="B12" s="9" t="s">
        <v>14</v>
      </c>
      <c r="C12" s="26"/>
      <c r="D12" s="3"/>
      <c r="E12" s="3"/>
      <c r="F12" s="3"/>
      <c r="G12" s="3"/>
      <c r="H12" s="12"/>
    </row>
    <row r="13" spans="2:8" ht="16.5" thickBot="1">
      <c r="B13" s="9"/>
      <c r="C13" s="26"/>
      <c r="D13" s="3"/>
      <c r="E13" s="3"/>
      <c r="F13" s="3"/>
      <c r="G13" s="3"/>
      <c r="H13" s="12"/>
    </row>
    <row r="14" spans="2:8" ht="12.75">
      <c r="B14" s="115" t="s">
        <v>42</v>
      </c>
      <c r="C14" s="32" t="s">
        <v>9</v>
      </c>
      <c r="D14" s="14" t="s">
        <v>4</v>
      </c>
      <c r="E14" s="14" t="s">
        <v>5</v>
      </c>
      <c r="F14" s="15" t="s">
        <v>10</v>
      </c>
      <c r="G14" s="14" t="s">
        <v>11</v>
      </c>
      <c r="H14" s="116" t="s">
        <v>12</v>
      </c>
    </row>
    <row r="15" spans="2:8" ht="12.75">
      <c r="B15" s="17"/>
      <c r="C15" s="117"/>
      <c r="D15" s="118"/>
      <c r="E15" s="118"/>
      <c r="F15" s="118"/>
      <c r="G15" s="118"/>
      <c r="H15" s="18"/>
    </row>
    <row r="16" spans="1:8" ht="12.75">
      <c r="A16" s="82">
        <v>1</v>
      </c>
      <c r="B16" s="74"/>
      <c r="C16" s="119"/>
      <c r="D16" s="120"/>
      <c r="E16" s="121"/>
      <c r="F16" s="122"/>
      <c r="G16" s="122"/>
      <c r="H16" s="75"/>
    </row>
    <row r="17" spans="1:8" ht="12.75">
      <c r="A17" s="83">
        <f>+A16+1</f>
        <v>2</v>
      </c>
      <c r="B17" s="76"/>
      <c r="C17" s="62"/>
      <c r="D17" s="123"/>
      <c r="E17" s="124"/>
      <c r="F17" s="63"/>
      <c r="G17" s="63"/>
      <c r="H17" s="79"/>
    </row>
    <row r="18" spans="1:8" ht="12.75">
      <c r="A18" s="83">
        <f aca="true" t="shared" si="0" ref="A18:A65">+A17+1</f>
        <v>3</v>
      </c>
      <c r="B18" s="76"/>
      <c r="C18" s="62"/>
      <c r="D18" s="123"/>
      <c r="E18" s="124"/>
      <c r="F18" s="63"/>
      <c r="G18" s="63"/>
      <c r="H18" s="79"/>
    </row>
    <row r="19" spans="1:8" ht="12.75">
      <c r="A19" s="83">
        <f t="shared" si="0"/>
        <v>4</v>
      </c>
      <c r="B19" s="76"/>
      <c r="C19" s="62"/>
      <c r="D19" s="123"/>
      <c r="E19" s="124"/>
      <c r="F19" s="63"/>
      <c r="G19" s="63"/>
      <c r="H19" s="79"/>
    </row>
    <row r="20" spans="1:8" ht="12.75">
      <c r="A20" s="83">
        <f t="shared" si="0"/>
        <v>5</v>
      </c>
      <c r="B20" s="76"/>
      <c r="C20" s="62"/>
      <c r="D20" s="123"/>
      <c r="E20" s="124"/>
      <c r="F20" s="63"/>
      <c r="G20" s="63"/>
      <c r="H20" s="79"/>
    </row>
    <row r="21" spans="1:8" ht="12.75">
      <c r="A21" s="83">
        <f t="shared" si="0"/>
        <v>6</v>
      </c>
      <c r="B21" s="76"/>
      <c r="C21" s="62"/>
      <c r="D21" s="123"/>
      <c r="E21" s="124"/>
      <c r="F21" s="63"/>
      <c r="G21" s="63"/>
      <c r="H21" s="79"/>
    </row>
    <row r="22" spans="1:8" ht="12.75">
      <c r="A22" s="83">
        <f t="shared" si="0"/>
        <v>7</v>
      </c>
      <c r="B22" s="76"/>
      <c r="C22" s="62"/>
      <c r="D22" s="123"/>
      <c r="E22" s="124"/>
      <c r="F22" s="63"/>
      <c r="G22" s="63"/>
      <c r="H22" s="79"/>
    </row>
    <row r="23" spans="1:8" ht="12.75">
      <c r="A23" s="83">
        <f t="shared" si="0"/>
        <v>8</v>
      </c>
      <c r="B23" s="76"/>
      <c r="C23" s="62"/>
      <c r="D23" s="123"/>
      <c r="E23" s="124"/>
      <c r="F23" s="63"/>
      <c r="G23" s="63"/>
      <c r="H23" s="79"/>
    </row>
    <row r="24" spans="1:8" ht="12.75">
      <c r="A24" s="83">
        <f t="shared" si="0"/>
        <v>9</v>
      </c>
      <c r="B24" s="76"/>
      <c r="C24" s="62"/>
      <c r="D24" s="123"/>
      <c r="E24" s="124"/>
      <c r="F24" s="63"/>
      <c r="G24" s="63"/>
      <c r="H24" s="79"/>
    </row>
    <row r="25" spans="1:8" ht="12.75">
      <c r="A25" s="83">
        <f t="shared" si="0"/>
        <v>10</v>
      </c>
      <c r="B25" s="76"/>
      <c r="C25" s="62"/>
      <c r="D25" s="123"/>
      <c r="E25" s="124"/>
      <c r="F25" s="63"/>
      <c r="G25" s="63"/>
      <c r="H25" s="79"/>
    </row>
    <row r="26" spans="1:8" ht="12.75">
      <c r="A26" s="83">
        <f t="shared" si="0"/>
        <v>11</v>
      </c>
      <c r="B26" s="76"/>
      <c r="C26" s="62"/>
      <c r="D26" s="123"/>
      <c r="E26" s="124"/>
      <c r="F26" s="63"/>
      <c r="G26" s="63"/>
      <c r="H26" s="79"/>
    </row>
    <row r="27" spans="1:8" ht="12.75">
      <c r="A27" s="83">
        <f t="shared" si="0"/>
        <v>12</v>
      </c>
      <c r="B27" s="76"/>
      <c r="C27" s="62"/>
      <c r="D27" s="123"/>
      <c r="E27" s="124"/>
      <c r="F27" s="63"/>
      <c r="G27" s="63"/>
      <c r="H27" s="79"/>
    </row>
    <row r="28" spans="1:8" ht="12.75">
      <c r="A28" s="83">
        <f t="shared" si="0"/>
        <v>13</v>
      </c>
      <c r="B28" s="76"/>
      <c r="C28" s="62"/>
      <c r="D28" s="123"/>
      <c r="E28" s="124"/>
      <c r="F28" s="63"/>
      <c r="G28" s="63"/>
      <c r="H28" s="79"/>
    </row>
    <row r="29" spans="1:8" ht="12.75">
      <c r="A29" s="83">
        <f t="shared" si="0"/>
        <v>14</v>
      </c>
      <c r="B29" s="76"/>
      <c r="C29" s="62"/>
      <c r="D29" s="123"/>
      <c r="E29" s="124"/>
      <c r="F29" s="63"/>
      <c r="G29" s="63"/>
      <c r="H29" s="79"/>
    </row>
    <row r="30" spans="1:8" ht="12.75">
      <c r="A30" s="83">
        <f t="shared" si="0"/>
        <v>15</v>
      </c>
      <c r="B30" s="76"/>
      <c r="C30" s="62"/>
      <c r="D30" s="123"/>
      <c r="E30" s="124"/>
      <c r="F30" s="63"/>
      <c r="G30" s="63"/>
      <c r="H30" s="79"/>
    </row>
    <row r="31" spans="1:8" ht="12.75">
      <c r="A31" s="83">
        <f t="shared" si="0"/>
        <v>16</v>
      </c>
      <c r="B31" s="76"/>
      <c r="C31" s="62"/>
      <c r="D31" s="123"/>
      <c r="E31" s="124"/>
      <c r="F31" s="63"/>
      <c r="G31" s="63"/>
      <c r="H31" s="79"/>
    </row>
    <row r="32" spans="1:8" ht="12.75">
      <c r="A32" s="83">
        <f t="shared" si="0"/>
        <v>17</v>
      </c>
      <c r="B32" s="76"/>
      <c r="C32" s="62"/>
      <c r="D32" s="123"/>
      <c r="E32" s="124"/>
      <c r="F32" s="63"/>
      <c r="G32" s="63"/>
      <c r="H32" s="79"/>
    </row>
    <row r="33" spans="1:8" ht="12.75">
      <c r="A33" s="83">
        <f t="shared" si="0"/>
        <v>18</v>
      </c>
      <c r="B33" s="76"/>
      <c r="C33" s="62"/>
      <c r="D33" s="123"/>
      <c r="E33" s="124"/>
      <c r="F33" s="63"/>
      <c r="G33" s="63"/>
      <c r="H33" s="79"/>
    </row>
    <row r="34" spans="1:8" ht="12.75">
      <c r="A34" s="83">
        <f t="shared" si="0"/>
        <v>19</v>
      </c>
      <c r="B34" s="76"/>
      <c r="C34" s="62"/>
      <c r="D34" s="123"/>
      <c r="E34" s="124"/>
      <c r="F34" s="63"/>
      <c r="G34" s="63"/>
      <c r="H34" s="79"/>
    </row>
    <row r="35" spans="1:8" ht="12.75">
      <c r="A35" s="83">
        <f t="shared" si="0"/>
        <v>20</v>
      </c>
      <c r="B35" s="76"/>
      <c r="C35" s="62"/>
      <c r="D35" s="123"/>
      <c r="E35" s="124"/>
      <c r="F35" s="63"/>
      <c r="G35" s="63"/>
      <c r="H35" s="79"/>
    </row>
    <row r="36" spans="1:8" ht="12.75">
      <c r="A36" s="83">
        <f t="shared" si="0"/>
        <v>21</v>
      </c>
      <c r="B36" s="76"/>
      <c r="C36" s="62"/>
      <c r="D36" s="123"/>
      <c r="E36" s="124"/>
      <c r="F36" s="63"/>
      <c r="G36" s="63"/>
      <c r="H36" s="79"/>
    </row>
    <row r="37" spans="1:8" ht="12.75">
      <c r="A37" s="83">
        <f t="shared" si="0"/>
        <v>22</v>
      </c>
      <c r="B37" s="76"/>
      <c r="C37" s="62"/>
      <c r="D37" s="123"/>
      <c r="E37" s="124"/>
      <c r="F37" s="63"/>
      <c r="G37" s="63"/>
      <c r="H37" s="79"/>
    </row>
    <row r="38" spans="1:8" ht="12.75">
      <c r="A38" s="83">
        <f t="shared" si="0"/>
        <v>23</v>
      </c>
      <c r="B38" s="76"/>
      <c r="C38" s="62"/>
      <c r="D38" s="123"/>
      <c r="E38" s="124"/>
      <c r="F38" s="63"/>
      <c r="G38" s="63"/>
      <c r="H38" s="79"/>
    </row>
    <row r="39" spans="1:8" ht="12.75">
      <c r="A39" s="83">
        <f t="shared" si="0"/>
        <v>24</v>
      </c>
      <c r="B39" s="76"/>
      <c r="C39" s="62"/>
      <c r="D39" s="123"/>
      <c r="E39" s="124"/>
      <c r="F39" s="63"/>
      <c r="G39" s="63"/>
      <c r="H39" s="79"/>
    </row>
    <row r="40" spans="1:8" ht="12.75">
      <c r="A40" s="83">
        <f t="shared" si="0"/>
        <v>25</v>
      </c>
      <c r="B40" s="76"/>
      <c r="C40" s="62"/>
      <c r="D40" s="123"/>
      <c r="E40" s="124"/>
      <c r="F40" s="63"/>
      <c r="G40" s="63"/>
      <c r="H40" s="79"/>
    </row>
    <row r="41" spans="1:8" ht="12.75">
      <c r="A41" s="83">
        <f t="shared" si="0"/>
        <v>26</v>
      </c>
      <c r="B41" s="76"/>
      <c r="C41" s="62"/>
      <c r="D41" s="123"/>
      <c r="E41" s="124"/>
      <c r="F41" s="63"/>
      <c r="G41" s="63"/>
      <c r="H41" s="79"/>
    </row>
    <row r="42" spans="1:8" ht="12.75">
      <c r="A42" s="83">
        <f t="shared" si="0"/>
        <v>27</v>
      </c>
      <c r="B42" s="76"/>
      <c r="C42" s="62"/>
      <c r="D42" s="123"/>
      <c r="E42" s="124"/>
      <c r="F42" s="63"/>
      <c r="G42" s="63"/>
      <c r="H42" s="79"/>
    </row>
    <row r="43" spans="1:8" ht="12.75">
      <c r="A43" s="83">
        <f t="shared" si="0"/>
        <v>28</v>
      </c>
      <c r="B43" s="76"/>
      <c r="C43" s="62"/>
      <c r="D43" s="123"/>
      <c r="E43" s="124"/>
      <c r="F43" s="63"/>
      <c r="G43" s="63"/>
      <c r="H43" s="79"/>
    </row>
    <row r="44" spans="1:8" ht="12.75">
      <c r="A44" s="83">
        <f t="shared" si="0"/>
        <v>29</v>
      </c>
      <c r="B44" s="76"/>
      <c r="C44" s="62"/>
      <c r="D44" s="123"/>
      <c r="E44" s="124"/>
      <c r="F44" s="63"/>
      <c r="G44" s="63"/>
      <c r="H44" s="79"/>
    </row>
    <row r="45" spans="1:8" ht="12.75">
      <c r="A45" s="83">
        <f t="shared" si="0"/>
        <v>30</v>
      </c>
      <c r="B45" s="76"/>
      <c r="C45" s="62"/>
      <c r="D45" s="123"/>
      <c r="E45" s="124"/>
      <c r="F45" s="63"/>
      <c r="G45" s="63"/>
      <c r="H45" s="79"/>
    </row>
    <row r="46" spans="1:8" ht="12.75">
      <c r="A46" s="83">
        <f t="shared" si="0"/>
        <v>31</v>
      </c>
      <c r="B46" s="76"/>
      <c r="C46" s="62"/>
      <c r="D46" s="123"/>
      <c r="E46" s="124"/>
      <c r="F46" s="63"/>
      <c r="G46" s="63"/>
      <c r="H46" s="79"/>
    </row>
    <row r="47" spans="1:8" ht="12.75">
      <c r="A47" s="83">
        <f t="shared" si="0"/>
        <v>32</v>
      </c>
      <c r="B47" s="76"/>
      <c r="C47" s="62"/>
      <c r="D47" s="123"/>
      <c r="E47" s="124"/>
      <c r="F47" s="63"/>
      <c r="G47" s="63"/>
      <c r="H47" s="79"/>
    </row>
    <row r="48" spans="1:8" ht="12.75">
      <c r="A48" s="83">
        <f t="shared" si="0"/>
        <v>33</v>
      </c>
      <c r="B48" s="76"/>
      <c r="C48" s="62"/>
      <c r="D48" s="123"/>
      <c r="E48" s="124"/>
      <c r="F48" s="63"/>
      <c r="G48" s="63"/>
      <c r="H48" s="79"/>
    </row>
    <row r="49" spans="1:8" ht="12.75">
      <c r="A49" s="83">
        <f t="shared" si="0"/>
        <v>34</v>
      </c>
      <c r="B49" s="76"/>
      <c r="C49" s="62"/>
      <c r="D49" s="123"/>
      <c r="E49" s="124"/>
      <c r="F49" s="63"/>
      <c r="G49" s="63"/>
      <c r="H49" s="79"/>
    </row>
    <row r="50" spans="1:8" ht="12.75">
      <c r="A50" s="83">
        <f t="shared" si="0"/>
        <v>35</v>
      </c>
      <c r="B50" s="76"/>
      <c r="C50" s="62"/>
      <c r="D50" s="123"/>
      <c r="E50" s="124"/>
      <c r="F50" s="63"/>
      <c r="G50" s="63"/>
      <c r="H50" s="79"/>
    </row>
    <row r="51" spans="1:8" ht="12.75">
      <c r="A51" s="83">
        <f t="shared" si="0"/>
        <v>36</v>
      </c>
      <c r="B51" s="76"/>
      <c r="C51" s="62"/>
      <c r="D51" s="123"/>
      <c r="E51" s="124"/>
      <c r="F51" s="63"/>
      <c r="G51" s="63"/>
      <c r="H51" s="79"/>
    </row>
    <row r="52" spans="1:8" ht="12.75">
      <c r="A52" s="83">
        <f t="shared" si="0"/>
        <v>37</v>
      </c>
      <c r="B52" s="76"/>
      <c r="C52" s="62"/>
      <c r="D52" s="123"/>
      <c r="E52" s="124"/>
      <c r="F52" s="63"/>
      <c r="G52" s="63"/>
      <c r="H52" s="79"/>
    </row>
    <row r="53" spans="1:8" ht="12.75">
      <c r="A53" s="83">
        <f t="shared" si="0"/>
        <v>38</v>
      </c>
      <c r="B53" s="76"/>
      <c r="C53" s="62"/>
      <c r="D53" s="123"/>
      <c r="E53" s="124"/>
      <c r="F53" s="63"/>
      <c r="G53" s="63"/>
      <c r="H53" s="79"/>
    </row>
    <row r="54" spans="1:8" ht="12.75">
      <c r="A54" s="83">
        <f t="shared" si="0"/>
        <v>39</v>
      </c>
      <c r="B54" s="76"/>
      <c r="C54" s="62"/>
      <c r="D54" s="123"/>
      <c r="E54" s="124"/>
      <c r="F54" s="63"/>
      <c r="G54" s="63"/>
      <c r="H54" s="79"/>
    </row>
    <row r="55" spans="1:8" ht="12.75">
      <c r="A55" s="83">
        <f t="shared" si="0"/>
        <v>40</v>
      </c>
      <c r="B55" s="76"/>
      <c r="C55" s="62"/>
      <c r="D55" s="123"/>
      <c r="E55" s="124"/>
      <c r="F55" s="63"/>
      <c r="G55" s="63"/>
      <c r="H55" s="79"/>
    </row>
    <row r="56" spans="1:8" ht="12.75">
      <c r="A56" s="83">
        <f t="shared" si="0"/>
        <v>41</v>
      </c>
      <c r="B56" s="76"/>
      <c r="C56" s="62"/>
      <c r="D56" s="123"/>
      <c r="E56" s="124"/>
      <c r="F56" s="63"/>
      <c r="G56" s="63"/>
      <c r="H56" s="79"/>
    </row>
    <row r="57" spans="1:8" ht="12.75">
      <c r="A57" s="83">
        <f t="shared" si="0"/>
        <v>42</v>
      </c>
      <c r="B57" s="76"/>
      <c r="C57" s="62"/>
      <c r="D57" s="123"/>
      <c r="E57" s="124"/>
      <c r="F57" s="63"/>
      <c r="G57" s="63"/>
      <c r="H57" s="79"/>
    </row>
    <row r="58" spans="1:8" ht="12.75">
      <c r="A58" s="83">
        <f t="shared" si="0"/>
        <v>43</v>
      </c>
      <c r="B58" s="76"/>
      <c r="C58" s="62"/>
      <c r="D58" s="123"/>
      <c r="E58" s="124"/>
      <c r="F58" s="63"/>
      <c r="G58" s="63"/>
      <c r="H58" s="79"/>
    </row>
    <row r="59" spans="1:8" ht="12.75">
      <c r="A59" s="83">
        <f t="shared" si="0"/>
        <v>44</v>
      </c>
      <c r="B59" s="76"/>
      <c r="C59" s="62"/>
      <c r="D59" s="123"/>
      <c r="E59" s="124"/>
      <c r="F59" s="63"/>
      <c r="G59" s="63"/>
      <c r="H59" s="79"/>
    </row>
    <row r="60" spans="1:8" ht="12.75">
      <c r="A60" s="83">
        <f t="shared" si="0"/>
        <v>45</v>
      </c>
      <c r="B60" s="76"/>
      <c r="C60" s="62"/>
      <c r="D60" s="123"/>
      <c r="E60" s="124"/>
      <c r="F60" s="63"/>
      <c r="G60" s="63"/>
      <c r="H60" s="79"/>
    </row>
    <row r="61" spans="1:8" ht="12.75">
      <c r="A61" s="83">
        <f t="shared" si="0"/>
        <v>46</v>
      </c>
      <c r="B61" s="76"/>
      <c r="C61" s="62"/>
      <c r="D61" s="123"/>
      <c r="E61" s="124"/>
      <c r="F61" s="63"/>
      <c r="G61" s="63"/>
      <c r="H61" s="79"/>
    </row>
    <row r="62" spans="1:8" ht="12.75">
      <c r="A62" s="83">
        <f t="shared" si="0"/>
        <v>47</v>
      </c>
      <c r="B62" s="76"/>
      <c r="C62" s="62"/>
      <c r="D62" s="123"/>
      <c r="E62" s="124"/>
      <c r="F62" s="63"/>
      <c r="G62" s="63"/>
      <c r="H62" s="79"/>
    </row>
    <row r="63" spans="1:8" ht="12.75">
      <c r="A63" s="83">
        <f t="shared" si="0"/>
        <v>48</v>
      </c>
      <c r="B63" s="76"/>
      <c r="C63" s="62"/>
      <c r="D63" s="123"/>
      <c r="E63" s="124"/>
      <c r="F63" s="63"/>
      <c r="G63" s="63"/>
      <c r="H63" s="79"/>
    </row>
    <row r="64" spans="1:8" ht="12.75">
      <c r="A64" s="83">
        <f t="shared" si="0"/>
        <v>49</v>
      </c>
      <c r="B64" s="76"/>
      <c r="C64" s="62"/>
      <c r="D64" s="123"/>
      <c r="E64" s="124"/>
      <c r="F64" s="63"/>
      <c r="G64" s="63"/>
      <c r="H64" s="79"/>
    </row>
    <row r="65" spans="1:8" ht="12.75">
      <c r="A65" s="84">
        <f t="shared" si="0"/>
        <v>50</v>
      </c>
      <c r="B65" s="80"/>
      <c r="C65" s="62"/>
      <c r="D65" s="123"/>
      <c r="E65" s="124"/>
      <c r="F65" s="63"/>
      <c r="G65" s="63"/>
      <c r="H65" s="81"/>
    </row>
    <row r="66" spans="2:8" ht="12.75">
      <c r="B66" s="25" t="s">
        <v>0</v>
      </c>
      <c r="C66" s="34">
        <f>SUM(C16:C65)</f>
        <v>0</v>
      </c>
      <c r="D66" s="4"/>
      <c r="E66" s="21"/>
      <c r="F66" s="4"/>
      <c r="G66" s="34">
        <f>SUM(G16:G65)</f>
        <v>0</v>
      </c>
      <c r="H66" s="18"/>
    </row>
    <row r="67" spans="2:8" ht="12.75">
      <c r="B67" s="17"/>
      <c r="C67" s="33"/>
      <c r="D67" s="4"/>
      <c r="E67" s="21"/>
      <c r="F67" s="4"/>
      <c r="G67" s="4"/>
      <c r="H67" s="18"/>
    </row>
    <row r="68" spans="2:8" ht="18.75" thickBot="1">
      <c r="B68" s="17"/>
      <c r="C68" s="33"/>
      <c r="D68" s="4"/>
      <c r="E68" s="133" t="e">
        <f>+G66/C66</f>
        <v>#DIV/0!</v>
      </c>
      <c r="F68" s="111"/>
      <c r="G68" s="4"/>
      <c r="H68" s="18"/>
    </row>
    <row r="69" spans="2:8" ht="13.5" thickBot="1">
      <c r="B69" s="163" t="s">
        <v>13</v>
      </c>
      <c r="C69" s="164"/>
      <c r="D69" s="164"/>
      <c r="E69" s="164"/>
      <c r="F69" s="164"/>
      <c r="G69" s="164"/>
      <c r="H69" s="165"/>
    </row>
    <row r="73" spans="2:8" ht="15.75">
      <c r="B73" s="159" t="s">
        <v>15</v>
      </c>
      <c r="C73" s="159"/>
      <c r="D73" s="159"/>
      <c r="E73" s="159"/>
      <c r="F73" s="159"/>
      <c r="G73" s="159"/>
      <c r="H73" s="159"/>
    </row>
    <row r="74" ht="13.5" thickBot="1"/>
    <row r="75" spans="2:8" ht="12.75">
      <c r="B75" s="13" t="s">
        <v>19</v>
      </c>
      <c r="C75" s="32" t="s">
        <v>9</v>
      </c>
      <c r="D75" s="14" t="s">
        <v>4</v>
      </c>
      <c r="E75" s="14" t="s">
        <v>5</v>
      </c>
      <c r="F75" s="15" t="s">
        <v>10</v>
      </c>
      <c r="G75" s="14" t="s">
        <v>11</v>
      </c>
      <c r="H75" s="16" t="s">
        <v>12</v>
      </c>
    </row>
    <row r="76" spans="2:8" ht="12.75">
      <c r="B76" s="17"/>
      <c r="C76" s="125"/>
      <c r="D76" s="126"/>
      <c r="E76" s="126"/>
      <c r="F76" s="126"/>
      <c r="G76" s="126"/>
      <c r="H76" s="18"/>
    </row>
    <row r="77" spans="1:8" ht="12.75">
      <c r="A77" s="85">
        <v>1</v>
      </c>
      <c r="B77" s="86"/>
      <c r="C77" s="127"/>
      <c r="D77" s="128"/>
      <c r="E77" s="129"/>
      <c r="F77" s="98"/>
      <c r="G77" s="98"/>
      <c r="H77" s="87"/>
    </row>
    <row r="78" spans="1:8" ht="12.75">
      <c r="A78" s="78">
        <f>+A77+1</f>
        <v>2</v>
      </c>
      <c r="B78" s="76"/>
      <c r="C78" s="62"/>
      <c r="D78" s="123"/>
      <c r="E78" s="124"/>
      <c r="F78" s="63"/>
      <c r="G78" s="63"/>
      <c r="H78" s="79"/>
    </row>
    <row r="79" spans="1:8" ht="12.75">
      <c r="A79" s="78">
        <f aca="true" t="shared" si="1" ref="A79:A142">+A78+1</f>
        <v>3</v>
      </c>
      <c r="B79" s="76"/>
      <c r="C79" s="62"/>
      <c r="D79" s="123"/>
      <c r="E79" s="124"/>
      <c r="F79" s="63"/>
      <c r="G79" s="63"/>
      <c r="H79" s="79"/>
    </row>
    <row r="80" spans="1:8" ht="12.75">
      <c r="A80" s="78">
        <f t="shared" si="1"/>
        <v>4</v>
      </c>
      <c r="B80" s="76"/>
      <c r="C80" s="62"/>
      <c r="D80" s="123"/>
      <c r="E80" s="124"/>
      <c r="F80" s="63"/>
      <c r="G80" s="63"/>
      <c r="H80" s="79"/>
    </row>
    <row r="81" spans="1:8" ht="12.75">
      <c r="A81" s="78">
        <f t="shared" si="1"/>
        <v>5</v>
      </c>
      <c r="B81" s="76"/>
      <c r="C81" s="62"/>
      <c r="D81" s="123"/>
      <c r="E81" s="124"/>
      <c r="F81" s="63"/>
      <c r="G81" s="63"/>
      <c r="H81" s="79"/>
    </row>
    <row r="82" spans="1:8" ht="12.75">
      <c r="A82" s="78">
        <f t="shared" si="1"/>
        <v>6</v>
      </c>
      <c r="B82" s="76"/>
      <c r="C82" s="62"/>
      <c r="D82" s="123"/>
      <c r="E82" s="124"/>
      <c r="F82" s="63"/>
      <c r="G82" s="63"/>
      <c r="H82" s="79"/>
    </row>
    <row r="83" spans="1:8" ht="12.75">
      <c r="A83" s="78">
        <f t="shared" si="1"/>
        <v>7</v>
      </c>
      <c r="B83" s="76"/>
      <c r="C83" s="62"/>
      <c r="D83" s="123"/>
      <c r="E83" s="124"/>
      <c r="F83" s="63"/>
      <c r="G83" s="63"/>
      <c r="H83" s="79"/>
    </row>
    <row r="84" spans="1:8" ht="12.75">
      <c r="A84" s="78">
        <f t="shared" si="1"/>
        <v>8</v>
      </c>
      <c r="B84" s="76"/>
      <c r="C84" s="62"/>
      <c r="D84" s="123"/>
      <c r="E84" s="124"/>
      <c r="F84" s="63"/>
      <c r="G84" s="63"/>
      <c r="H84" s="79"/>
    </row>
    <row r="85" spans="1:8" ht="12.75">
      <c r="A85" s="78">
        <f t="shared" si="1"/>
        <v>9</v>
      </c>
      <c r="B85" s="76"/>
      <c r="C85" s="62"/>
      <c r="D85" s="123"/>
      <c r="E85" s="124"/>
      <c r="F85" s="63"/>
      <c r="G85" s="63"/>
      <c r="H85" s="79"/>
    </row>
    <row r="86" spans="1:8" ht="12.75">
      <c r="A86" s="78">
        <f t="shared" si="1"/>
        <v>10</v>
      </c>
      <c r="B86" s="76"/>
      <c r="C86" s="62"/>
      <c r="D86" s="123"/>
      <c r="E86" s="124"/>
      <c r="F86" s="63"/>
      <c r="G86" s="63"/>
      <c r="H86" s="79"/>
    </row>
    <row r="87" spans="1:8" ht="12.75">
      <c r="A87" s="78">
        <f t="shared" si="1"/>
        <v>11</v>
      </c>
      <c r="B87" s="76"/>
      <c r="C87" s="62"/>
      <c r="D87" s="123"/>
      <c r="E87" s="124"/>
      <c r="F87" s="63"/>
      <c r="G87" s="63"/>
      <c r="H87" s="79"/>
    </row>
    <row r="88" spans="1:8" ht="12.75">
      <c r="A88" s="78">
        <f t="shared" si="1"/>
        <v>12</v>
      </c>
      <c r="B88" s="76"/>
      <c r="C88" s="62"/>
      <c r="D88" s="123"/>
      <c r="E88" s="124"/>
      <c r="F88" s="63"/>
      <c r="G88" s="63"/>
      <c r="H88" s="79"/>
    </row>
    <row r="89" spans="1:8" ht="12.75">
      <c r="A89" s="78">
        <f t="shared" si="1"/>
        <v>13</v>
      </c>
      <c r="B89" s="76"/>
      <c r="C89" s="62"/>
      <c r="D89" s="123"/>
      <c r="E89" s="124"/>
      <c r="F89" s="63"/>
      <c r="G89" s="63"/>
      <c r="H89" s="79"/>
    </row>
    <row r="90" spans="1:8" ht="12.75">
      <c r="A90" s="78">
        <f t="shared" si="1"/>
        <v>14</v>
      </c>
      <c r="B90" s="76"/>
      <c r="C90" s="62"/>
      <c r="D90" s="123"/>
      <c r="E90" s="124"/>
      <c r="F90" s="63"/>
      <c r="G90" s="63"/>
      <c r="H90" s="79"/>
    </row>
    <row r="91" spans="1:8" ht="12.75">
      <c r="A91" s="78">
        <f t="shared" si="1"/>
        <v>15</v>
      </c>
      <c r="B91" s="76"/>
      <c r="C91" s="62"/>
      <c r="D91" s="123"/>
      <c r="E91" s="124"/>
      <c r="F91" s="63"/>
      <c r="G91" s="63"/>
      <c r="H91" s="79"/>
    </row>
    <row r="92" spans="1:8" ht="12.75">
      <c r="A92" s="78">
        <f t="shared" si="1"/>
        <v>16</v>
      </c>
      <c r="B92" s="76"/>
      <c r="C92" s="62"/>
      <c r="D92" s="123"/>
      <c r="E92" s="124"/>
      <c r="F92" s="63"/>
      <c r="G92" s="63"/>
      <c r="H92" s="79"/>
    </row>
    <row r="93" spans="1:8" ht="12.75">
      <c r="A93" s="78">
        <f t="shared" si="1"/>
        <v>17</v>
      </c>
      <c r="B93" s="76"/>
      <c r="C93" s="62"/>
      <c r="D93" s="123"/>
      <c r="E93" s="124"/>
      <c r="F93" s="63"/>
      <c r="G93" s="63"/>
      <c r="H93" s="79"/>
    </row>
    <row r="94" spans="1:8" ht="12.75">
      <c r="A94" s="78">
        <f t="shared" si="1"/>
        <v>18</v>
      </c>
      <c r="B94" s="76"/>
      <c r="C94" s="62"/>
      <c r="D94" s="123"/>
      <c r="E94" s="124"/>
      <c r="F94" s="63"/>
      <c r="G94" s="63"/>
      <c r="H94" s="79"/>
    </row>
    <row r="95" spans="1:8" ht="12.75">
      <c r="A95" s="78">
        <f t="shared" si="1"/>
        <v>19</v>
      </c>
      <c r="B95" s="76"/>
      <c r="C95" s="62"/>
      <c r="D95" s="123"/>
      <c r="E95" s="124"/>
      <c r="F95" s="63"/>
      <c r="G95" s="63"/>
      <c r="H95" s="79"/>
    </row>
    <row r="96" spans="1:8" ht="12.75">
      <c r="A96" s="78">
        <f t="shared" si="1"/>
        <v>20</v>
      </c>
      <c r="B96" s="76"/>
      <c r="C96" s="62"/>
      <c r="D96" s="123"/>
      <c r="E96" s="124"/>
      <c r="F96" s="63"/>
      <c r="G96" s="63"/>
      <c r="H96" s="79"/>
    </row>
    <row r="97" spans="1:8" ht="12.75">
      <c r="A97" s="78">
        <f t="shared" si="1"/>
        <v>21</v>
      </c>
      <c r="B97" s="76"/>
      <c r="C97" s="62"/>
      <c r="D97" s="123"/>
      <c r="E97" s="124"/>
      <c r="F97" s="63"/>
      <c r="G97" s="63"/>
      <c r="H97" s="79"/>
    </row>
    <row r="98" spans="1:8" ht="12.75">
      <c r="A98" s="78">
        <f t="shared" si="1"/>
        <v>22</v>
      </c>
      <c r="B98" s="76"/>
      <c r="C98" s="62"/>
      <c r="D98" s="123"/>
      <c r="E98" s="124"/>
      <c r="F98" s="63"/>
      <c r="G98" s="63"/>
      <c r="H98" s="79"/>
    </row>
    <row r="99" spans="1:8" ht="12.75">
      <c r="A99" s="78">
        <f t="shared" si="1"/>
        <v>23</v>
      </c>
      <c r="B99" s="76"/>
      <c r="C99" s="62"/>
      <c r="D99" s="123"/>
      <c r="E99" s="124"/>
      <c r="F99" s="63"/>
      <c r="G99" s="63"/>
      <c r="H99" s="79"/>
    </row>
    <row r="100" spans="1:8" ht="12.75">
      <c r="A100" s="78">
        <f t="shared" si="1"/>
        <v>24</v>
      </c>
      <c r="B100" s="76"/>
      <c r="C100" s="62"/>
      <c r="D100" s="123"/>
      <c r="E100" s="124"/>
      <c r="F100" s="63"/>
      <c r="G100" s="63"/>
      <c r="H100" s="79"/>
    </row>
    <row r="101" spans="1:8" ht="12.75">
      <c r="A101" s="78">
        <f t="shared" si="1"/>
        <v>25</v>
      </c>
      <c r="B101" s="76"/>
      <c r="C101" s="62"/>
      <c r="D101" s="123"/>
      <c r="E101" s="124"/>
      <c r="F101" s="63"/>
      <c r="G101" s="63"/>
      <c r="H101" s="79"/>
    </row>
    <row r="102" spans="1:8" ht="12.75">
      <c r="A102" s="78">
        <f t="shared" si="1"/>
        <v>26</v>
      </c>
      <c r="B102" s="76"/>
      <c r="C102" s="62"/>
      <c r="D102" s="123"/>
      <c r="E102" s="124"/>
      <c r="F102" s="63"/>
      <c r="G102" s="63"/>
      <c r="H102" s="79"/>
    </row>
    <row r="103" spans="1:8" ht="12.75">
      <c r="A103" s="78">
        <f t="shared" si="1"/>
        <v>27</v>
      </c>
      <c r="B103" s="76"/>
      <c r="C103" s="62"/>
      <c r="D103" s="123"/>
      <c r="E103" s="124"/>
      <c r="F103" s="63"/>
      <c r="G103" s="63"/>
      <c r="H103" s="79"/>
    </row>
    <row r="104" spans="1:8" ht="12.75">
      <c r="A104" s="78">
        <f t="shared" si="1"/>
        <v>28</v>
      </c>
      <c r="B104" s="76"/>
      <c r="C104" s="62"/>
      <c r="D104" s="123"/>
      <c r="E104" s="124"/>
      <c r="F104" s="63"/>
      <c r="G104" s="63"/>
      <c r="H104" s="79"/>
    </row>
    <row r="105" spans="1:8" ht="12.75">
      <c r="A105" s="78">
        <f t="shared" si="1"/>
        <v>29</v>
      </c>
      <c r="B105" s="76"/>
      <c r="C105" s="62"/>
      <c r="D105" s="123"/>
      <c r="E105" s="124"/>
      <c r="F105" s="63"/>
      <c r="G105" s="63"/>
      <c r="H105" s="79"/>
    </row>
    <row r="106" spans="1:8" ht="12.75">
      <c r="A106" s="78">
        <f t="shared" si="1"/>
        <v>30</v>
      </c>
      <c r="B106" s="76"/>
      <c r="C106" s="62"/>
      <c r="D106" s="123"/>
      <c r="E106" s="124"/>
      <c r="F106" s="63"/>
      <c r="G106" s="63"/>
      <c r="H106" s="79"/>
    </row>
    <row r="107" spans="1:8" ht="12.75">
      <c r="A107" s="78">
        <f t="shared" si="1"/>
        <v>31</v>
      </c>
      <c r="B107" s="76"/>
      <c r="C107" s="62"/>
      <c r="D107" s="123"/>
      <c r="E107" s="124"/>
      <c r="F107" s="63"/>
      <c r="G107" s="63"/>
      <c r="H107" s="79"/>
    </row>
    <row r="108" spans="1:8" ht="12.75">
      <c r="A108" s="78">
        <f t="shared" si="1"/>
        <v>32</v>
      </c>
      <c r="B108" s="76"/>
      <c r="C108" s="62"/>
      <c r="D108" s="123"/>
      <c r="E108" s="124"/>
      <c r="F108" s="63"/>
      <c r="G108" s="63"/>
      <c r="H108" s="79"/>
    </row>
    <row r="109" spans="1:8" ht="12.75">
      <c r="A109" s="78">
        <f t="shared" si="1"/>
        <v>33</v>
      </c>
      <c r="B109" s="76"/>
      <c r="C109" s="62"/>
      <c r="D109" s="123"/>
      <c r="E109" s="124"/>
      <c r="F109" s="63"/>
      <c r="G109" s="63"/>
      <c r="H109" s="79"/>
    </row>
    <row r="110" spans="1:8" ht="12.75">
      <c r="A110" s="78">
        <f t="shared" si="1"/>
        <v>34</v>
      </c>
      <c r="B110" s="76"/>
      <c r="C110" s="62"/>
      <c r="D110" s="123"/>
      <c r="E110" s="124"/>
      <c r="F110" s="63"/>
      <c r="G110" s="63"/>
      <c r="H110" s="79"/>
    </row>
    <row r="111" spans="1:8" ht="12.75">
      <c r="A111" s="78">
        <f t="shared" si="1"/>
        <v>35</v>
      </c>
      <c r="B111" s="76"/>
      <c r="C111" s="62"/>
      <c r="D111" s="123"/>
      <c r="E111" s="124"/>
      <c r="F111" s="63"/>
      <c r="G111" s="63"/>
      <c r="H111" s="79"/>
    </row>
    <row r="112" spans="1:8" ht="12.75">
      <c r="A112" s="78">
        <f t="shared" si="1"/>
        <v>36</v>
      </c>
      <c r="B112" s="76"/>
      <c r="C112" s="62"/>
      <c r="D112" s="123"/>
      <c r="E112" s="124"/>
      <c r="F112" s="63"/>
      <c r="G112" s="63"/>
      <c r="H112" s="79"/>
    </row>
    <row r="113" spans="1:8" ht="12.75">
      <c r="A113" s="78">
        <f t="shared" si="1"/>
        <v>37</v>
      </c>
      <c r="B113" s="76"/>
      <c r="C113" s="62"/>
      <c r="D113" s="123"/>
      <c r="E113" s="124"/>
      <c r="F113" s="63"/>
      <c r="G113" s="63"/>
      <c r="H113" s="79"/>
    </row>
    <row r="114" spans="1:8" ht="12.75">
      <c r="A114" s="78">
        <f t="shared" si="1"/>
        <v>38</v>
      </c>
      <c r="B114" s="76"/>
      <c r="C114" s="62"/>
      <c r="D114" s="123"/>
      <c r="E114" s="124"/>
      <c r="F114" s="63"/>
      <c r="G114" s="63"/>
      <c r="H114" s="79"/>
    </row>
    <row r="115" spans="1:8" ht="12.75">
      <c r="A115" s="78">
        <f t="shared" si="1"/>
        <v>39</v>
      </c>
      <c r="B115" s="76"/>
      <c r="C115" s="62"/>
      <c r="D115" s="123"/>
      <c r="E115" s="124"/>
      <c r="F115" s="63"/>
      <c r="G115" s="63"/>
      <c r="H115" s="79"/>
    </row>
    <row r="116" spans="1:8" ht="12.75">
      <c r="A116" s="78">
        <f t="shared" si="1"/>
        <v>40</v>
      </c>
      <c r="B116" s="76"/>
      <c r="C116" s="62"/>
      <c r="D116" s="123"/>
      <c r="E116" s="124"/>
      <c r="F116" s="63"/>
      <c r="G116" s="63"/>
      <c r="H116" s="79"/>
    </row>
    <row r="117" spans="1:8" ht="12.75">
      <c r="A117" s="78">
        <f t="shared" si="1"/>
        <v>41</v>
      </c>
      <c r="B117" s="76"/>
      <c r="C117" s="62"/>
      <c r="D117" s="123"/>
      <c r="E117" s="124"/>
      <c r="F117" s="63"/>
      <c r="G117" s="63"/>
      <c r="H117" s="79"/>
    </row>
    <row r="118" spans="1:8" ht="12.75">
      <c r="A118" s="78">
        <f t="shared" si="1"/>
        <v>42</v>
      </c>
      <c r="B118" s="76"/>
      <c r="C118" s="62"/>
      <c r="D118" s="123"/>
      <c r="E118" s="124"/>
      <c r="F118" s="63"/>
      <c r="G118" s="63"/>
      <c r="H118" s="79"/>
    </row>
    <row r="119" spans="1:8" ht="12.75">
      <c r="A119" s="78">
        <f t="shared" si="1"/>
        <v>43</v>
      </c>
      <c r="B119" s="76"/>
      <c r="C119" s="62"/>
      <c r="D119" s="123"/>
      <c r="E119" s="124"/>
      <c r="F119" s="63"/>
      <c r="G119" s="63"/>
      <c r="H119" s="79"/>
    </row>
    <row r="120" spans="1:8" ht="12.75">
      <c r="A120" s="78">
        <f t="shared" si="1"/>
        <v>44</v>
      </c>
      <c r="B120" s="76"/>
      <c r="C120" s="62"/>
      <c r="D120" s="123"/>
      <c r="E120" s="124"/>
      <c r="F120" s="63"/>
      <c r="G120" s="63"/>
      <c r="H120" s="79"/>
    </row>
    <row r="121" spans="1:8" ht="12.75">
      <c r="A121" s="78">
        <f t="shared" si="1"/>
        <v>45</v>
      </c>
      <c r="B121" s="76"/>
      <c r="C121" s="62"/>
      <c r="D121" s="123"/>
      <c r="E121" s="124"/>
      <c r="F121" s="63"/>
      <c r="G121" s="63"/>
      <c r="H121" s="79"/>
    </row>
    <row r="122" spans="1:8" ht="12.75">
      <c r="A122" s="78">
        <f t="shared" si="1"/>
        <v>46</v>
      </c>
      <c r="B122" s="76"/>
      <c r="C122" s="62"/>
      <c r="D122" s="123"/>
      <c r="E122" s="124"/>
      <c r="F122" s="63"/>
      <c r="G122" s="63"/>
      <c r="H122" s="79"/>
    </row>
    <row r="123" spans="1:8" ht="12.75">
      <c r="A123" s="78">
        <f t="shared" si="1"/>
        <v>47</v>
      </c>
      <c r="B123" s="76"/>
      <c r="C123" s="62"/>
      <c r="D123" s="123"/>
      <c r="E123" s="124"/>
      <c r="F123" s="63"/>
      <c r="G123" s="63"/>
      <c r="H123" s="79"/>
    </row>
    <row r="124" spans="1:8" ht="12.75">
      <c r="A124" s="78">
        <f t="shared" si="1"/>
        <v>48</v>
      </c>
      <c r="B124" s="76"/>
      <c r="C124" s="62"/>
      <c r="D124" s="123"/>
      <c r="E124" s="124"/>
      <c r="F124" s="63"/>
      <c r="G124" s="63"/>
      <c r="H124" s="79"/>
    </row>
    <row r="125" spans="1:8" ht="12.75">
      <c r="A125" s="78">
        <f t="shared" si="1"/>
        <v>49</v>
      </c>
      <c r="B125" s="76"/>
      <c r="C125" s="62"/>
      <c r="D125" s="123"/>
      <c r="E125" s="124"/>
      <c r="F125" s="63"/>
      <c r="G125" s="63"/>
      <c r="H125" s="79"/>
    </row>
    <row r="126" spans="1:8" ht="12.75">
      <c r="A126" s="78">
        <f t="shared" si="1"/>
        <v>50</v>
      </c>
      <c r="B126" s="76"/>
      <c r="C126" s="62"/>
      <c r="D126" s="123"/>
      <c r="E126" s="124"/>
      <c r="F126" s="63"/>
      <c r="G126" s="63"/>
      <c r="H126" s="79"/>
    </row>
    <row r="127" spans="1:8" ht="12.75">
      <c r="A127" s="78">
        <f t="shared" si="1"/>
        <v>51</v>
      </c>
      <c r="B127" s="76"/>
      <c r="C127" s="62"/>
      <c r="D127" s="123"/>
      <c r="E127" s="124"/>
      <c r="F127" s="63"/>
      <c r="G127" s="63"/>
      <c r="H127" s="79"/>
    </row>
    <row r="128" spans="1:8" ht="12.75">
      <c r="A128" s="78">
        <f t="shared" si="1"/>
        <v>52</v>
      </c>
      <c r="B128" s="76"/>
      <c r="C128" s="62"/>
      <c r="D128" s="123"/>
      <c r="E128" s="124"/>
      <c r="F128" s="63"/>
      <c r="G128" s="63"/>
      <c r="H128" s="79"/>
    </row>
    <row r="129" spans="1:8" ht="12.75">
      <c r="A129" s="78">
        <f t="shared" si="1"/>
        <v>53</v>
      </c>
      <c r="B129" s="76"/>
      <c r="C129" s="62"/>
      <c r="D129" s="123"/>
      <c r="E129" s="124"/>
      <c r="F129" s="63"/>
      <c r="G129" s="63"/>
      <c r="H129" s="79"/>
    </row>
    <row r="130" spans="1:8" ht="12.75">
      <c r="A130" s="78">
        <f t="shared" si="1"/>
        <v>54</v>
      </c>
      <c r="B130" s="76"/>
      <c r="C130" s="62"/>
      <c r="D130" s="123"/>
      <c r="E130" s="124"/>
      <c r="F130" s="63"/>
      <c r="G130" s="63"/>
      <c r="H130" s="79"/>
    </row>
    <row r="131" spans="1:8" ht="12.75">
      <c r="A131" s="78">
        <f t="shared" si="1"/>
        <v>55</v>
      </c>
      <c r="B131" s="76"/>
      <c r="C131" s="62"/>
      <c r="D131" s="123"/>
      <c r="E131" s="124"/>
      <c r="F131" s="63"/>
      <c r="G131" s="63"/>
      <c r="H131" s="79"/>
    </row>
    <row r="132" spans="1:8" ht="12.75">
      <c r="A132" s="78">
        <f t="shared" si="1"/>
        <v>56</v>
      </c>
      <c r="B132" s="76"/>
      <c r="C132" s="62"/>
      <c r="D132" s="123"/>
      <c r="E132" s="124"/>
      <c r="F132" s="63"/>
      <c r="G132" s="63"/>
      <c r="H132" s="79"/>
    </row>
    <row r="133" spans="1:8" ht="12.75">
      <c r="A133" s="78">
        <f t="shared" si="1"/>
        <v>57</v>
      </c>
      <c r="B133" s="76"/>
      <c r="C133" s="62"/>
      <c r="D133" s="123"/>
      <c r="E133" s="124"/>
      <c r="F133" s="63"/>
      <c r="G133" s="63"/>
      <c r="H133" s="79"/>
    </row>
    <row r="134" spans="1:8" ht="12.75">
      <c r="A134" s="78">
        <f t="shared" si="1"/>
        <v>58</v>
      </c>
      <c r="B134" s="76"/>
      <c r="C134" s="62"/>
      <c r="D134" s="123"/>
      <c r="E134" s="124"/>
      <c r="F134" s="63"/>
      <c r="G134" s="63"/>
      <c r="H134" s="79"/>
    </row>
    <row r="135" spans="1:8" ht="12.75">
      <c r="A135" s="78">
        <f t="shared" si="1"/>
        <v>59</v>
      </c>
      <c r="B135" s="76"/>
      <c r="C135" s="62"/>
      <c r="D135" s="123"/>
      <c r="E135" s="124"/>
      <c r="F135" s="63"/>
      <c r="G135" s="63"/>
      <c r="H135" s="79"/>
    </row>
    <row r="136" spans="1:8" ht="12.75">
      <c r="A136" s="78">
        <f t="shared" si="1"/>
        <v>60</v>
      </c>
      <c r="B136" s="76"/>
      <c r="C136" s="62"/>
      <c r="D136" s="123"/>
      <c r="E136" s="124"/>
      <c r="F136" s="63"/>
      <c r="G136" s="63"/>
      <c r="H136" s="79"/>
    </row>
    <row r="137" spans="1:8" ht="12.75">
      <c r="A137" s="78">
        <f t="shared" si="1"/>
        <v>61</v>
      </c>
      <c r="B137" s="76"/>
      <c r="C137" s="62"/>
      <c r="D137" s="123"/>
      <c r="E137" s="124"/>
      <c r="F137" s="63"/>
      <c r="G137" s="63"/>
      <c r="H137" s="79"/>
    </row>
    <row r="138" spans="1:8" ht="12.75">
      <c r="A138" s="78">
        <f t="shared" si="1"/>
        <v>62</v>
      </c>
      <c r="B138" s="76"/>
      <c r="C138" s="62"/>
      <c r="D138" s="123"/>
      <c r="E138" s="124"/>
      <c r="F138" s="63"/>
      <c r="G138" s="63"/>
      <c r="H138" s="79"/>
    </row>
    <row r="139" spans="1:8" ht="12.75">
      <c r="A139" s="78">
        <f t="shared" si="1"/>
        <v>63</v>
      </c>
      <c r="B139" s="76"/>
      <c r="C139" s="62"/>
      <c r="D139" s="123"/>
      <c r="E139" s="124"/>
      <c r="F139" s="63"/>
      <c r="G139" s="63"/>
      <c r="H139" s="79"/>
    </row>
    <row r="140" spans="1:8" ht="12.75">
      <c r="A140" s="78">
        <f t="shared" si="1"/>
        <v>64</v>
      </c>
      <c r="B140" s="76"/>
      <c r="C140" s="62"/>
      <c r="D140" s="123"/>
      <c r="E140" s="124"/>
      <c r="F140" s="63"/>
      <c r="G140" s="63"/>
      <c r="H140" s="79"/>
    </row>
    <row r="141" spans="1:8" ht="12.75">
      <c r="A141" s="78">
        <f t="shared" si="1"/>
        <v>65</v>
      </c>
      <c r="B141" s="76"/>
      <c r="C141" s="62"/>
      <c r="D141" s="123"/>
      <c r="E141" s="124"/>
      <c r="F141" s="63"/>
      <c r="G141" s="63"/>
      <c r="H141" s="79"/>
    </row>
    <row r="142" spans="1:8" ht="12.75">
      <c r="A142" s="78">
        <f t="shared" si="1"/>
        <v>66</v>
      </c>
      <c r="B142" s="76"/>
      <c r="C142" s="62"/>
      <c r="D142" s="123"/>
      <c r="E142" s="124"/>
      <c r="F142" s="63"/>
      <c r="G142" s="63"/>
      <c r="H142" s="79"/>
    </row>
    <row r="143" spans="1:8" ht="12.75">
      <c r="A143" s="78">
        <f aca="true" t="shared" si="2" ref="A143:A152">+A142+1</f>
        <v>67</v>
      </c>
      <c r="B143" s="76"/>
      <c r="C143" s="62"/>
      <c r="D143" s="123"/>
      <c r="E143" s="124"/>
      <c r="F143" s="63"/>
      <c r="G143" s="63"/>
      <c r="H143" s="79"/>
    </row>
    <row r="144" spans="1:8" ht="12.75">
      <c r="A144" s="78">
        <f t="shared" si="2"/>
        <v>68</v>
      </c>
      <c r="B144" s="76"/>
      <c r="C144" s="62"/>
      <c r="D144" s="123"/>
      <c r="E144" s="124"/>
      <c r="F144" s="63"/>
      <c r="G144" s="63"/>
      <c r="H144" s="79"/>
    </row>
    <row r="145" spans="1:8" ht="12.75">
      <c r="A145" s="78">
        <f t="shared" si="2"/>
        <v>69</v>
      </c>
      <c r="B145" s="76"/>
      <c r="C145" s="62"/>
      <c r="D145" s="123"/>
      <c r="E145" s="124"/>
      <c r="F145" s="63"/>
      <c r="G145" s="63"/>
      <c r="H145" s="79"/>
    </row>
    <row r="146" spans="1:8" ht="12.75">
      <c r="A146" s="78">
        <f t="shared" si="2"/>
        <v>70</v>
      </c>
      <c r="B146" s="76"/>
      <c r="C146" s="62"/>
      <c r="D146" s="123"/>
      <c r="E146" s="124"/>
      <c r="F146" s="63"/>
      <c r="G146" s="63"/>
      <c r="H146" s="79"/>
    </row>
    <row r="147" spans="1:8" ht="12.75">
      <c r="A147" s="78">
        <f t="shared" si="2"/>
        <v>71</v>
      </c>
      <c r="B147" s="76"/>
      <c r="C147" s="62"/>
      <c r="D147" s="123"/>
      <c r="E147" s="124"/>
      <c r="F147" s="63"/>
      <c r="G147" s="63"/>
      <c r="H147" s="79"/>
    </row>
    <row r="148" spans="1:8" ht="12.75">
      <c r="A148" s="78">
        <f t="shared" si="2"/>
        <v>72</v>
      </c>
      <c r="B148" s="76"/>
      <c r="C148" s="62"/>
      <c r="D148" s="123"/>
      <c r="E148" s="124"/>
      <c r="F148" s="63"/>
      <c r="G148" s="63"/>
      <c r="H148" s="79"/>
    </row>
    <row r="149" spans="1:8" ht="12.75">
      <c r="A149" s="78">
        <f t="shared" si="2"/>
        <v>73</v>
      </c>
      <c r="B149" s="76"/>
      <c r="C149" s="62"/>
      <c r="D149" s="123"/>
      <c r="E149" s="124"/>
      <c r="F149" s="63"/>
      <c r="G149" s="63"/>
      <c r="H149" s="79"/>
    </row>
    <row r="150" spans="1:8" ht="12.75">
      <c r="A150" s="78">
        <f t="shared" si="2"/>
        <v>74</v>
      </c>
      <c r="B150" s="76"/>
      <c r="C150" s="62"/>
      <c r="D150" s="123"/>
      <c r="E150" s="124"/>
      <c r="F150" s="63"/>
      <c r="G150" s="63"/>
      <c r="H150" s="79"/>
    </row>
    <row r="151" spans="1:8" ht="12.75">
      <c r="A151" s="78">
        <f t="shared" si="2"/>
        <v>75</v>
      </c>
      <c r="B151" s="76"/>
      <c r="C151" s="62"/>
      <c r="D151" s="123"/>
      <c r="E151" s="124"/>
      <c r="F151" s="63"/>
      <c r="G151" s="63"/>
      <c r="H151" s="79"/>
    </row>
    <row r="152" spans="1:8" ht="13.5" thickBot="1">
      <c r="A152" s="88">
        <f t="shared" si="2"/>
        <v>76</v>
      </c>
      <c r="B152" s="89"/>
      <c r="C152" s="90"/>
      <c r="D152" s="91"/>
      <c r="E152" s="88"/>
      <c r="F152" s="91"/>
      <c r="G152" s="92"/>
      <c r="H152" s="93"/>
    </row>
    <row r="153" spans="2:8" ht="12.75">
      <c r="B153" s="25" t="s">
        <v>0</v>
      </c>
      <c r="C153" s="34">
        <f>SUM(C77:C152)</f>
        <v>0</v>
      </c>
      <c r="D153" s="4"/>
      <c r="E153" s="20"/>
      <c r="F153" s="4"/>
      <c r="G153" s="34">
        <f>SUM(G77:G152)</f>
        <v>0</v>
      </c>
      <c r="H153" s="18"/>
    </row>
    <row r="154" spans="2:8" ht="12.75">
      <c r="B154" s="17"/>
      <c r="C154" s="33"/>
      <c r="D154" s="4"/>
      <c r="E154" s="21"/>
      <c r="F154" s="4"/>
      <c r="G154" s="4"/>
      <c r="H154" s="18"/>
    </row>
    <row r="155" spans="2:8" ht="18.75" thickBot="1">
      <c r="B155" s="17"/>
      <c r="C155" s="33"/>
      <c r="D155" s="4"/>
      <c r="E155" s="131" t="e">
        <f>+G153/C153</f>
        <v>#DIV/0!</v>
      </c>
      <c r="F155" s="111"/>
      <c r="G155" s="4"/>
      <c r="H155" s="18"/>
    </row>
    <row r="156" spans="2:8" ht="13.5" thickBot="1">
      <c r="B156" s="166" t="s">
        <v>29</v>
      </c>
      <c r="C156" s="167"/>
      <c r="D156" s="167"/>
      <c r="E156" s="167"/>
      <c r="F156" s="167"/>
      <c r="G156" s="167"/>
      <c r="H156" s="168"/>
    </row>
    <row r="159" spans="2:8" ht="15.75">
      <c r="B159" s="159" t="s">
        <v>16</v>
      </c>
      <c r="C159" s="159"/>
      <c r="D159" s="159"/>
      <c r="E159" s="159"/>
      <c r="F159" s="159"/>
      <c r="G159" s="159"/>
      <c r="H159" s="159"/>
    </row>
    <row r="160" ht="13.5" thickBot="1"/>
    <row r="161" spans="2:8" ht="12.75">
      <c r="B161" s="13" t="s">
        <v>19</v>
      </c>
      <c r="C161" s="32" t="s">
        <v>9</v>
      </c>
      <c r="D161" s="14" t="s">
        <v>4</v>
      </c>
      <c r="E161" s="14" t="s">
        <v>5</v>
      </c>
      <c r="F161" s="15" t="s">
        <v>10</v>
      </c>
      <c r="G161" s="14" t="s">
        <v>11</v>
      </c>
      <c r="H161" s="16" t="s">
        <v>12</v>
      </c>
    </row>
    <row r="162" spans="2:8" ht="12.75">
      <c r="B162" s="112"/>
      <c r="C162" s="77"/>
      <c r="D162" s="78"/>
      <c r="E162" s="78"/>
      <c r="F162" s="78"/>
      <c r="G162" s="78"/>
      <c r="H162" s="83"/>
    </row>
    <row r="163" spans="1:8" ht="12.75">
      <c r="A163">
        <v>1</v>
      </c>
      <c r="B163" s="76"/>
      <c r="C163" s="62"/>
      <c r="D163" s="123"/>
      <c r="E163" s="124"/>
      <c r="F163" s="63"/>
      <c r="G163" s="63"/>
      <c r="H163" s="79"/>
    </row>
    <row r="164" spans="1:8" ht="12.75">
      <c r="A164" s="94">
        <f>+A163+1</f>
        <v>2</v>
      </c>
      <c r="B164" s="76"/>
      <c r="C164" s="62"/>
      <c r="D164" s="123"/>
      <c r="E164" s="124"/>
      <c r="F164" s="63"/>
      <c r="G164" s="63"/>
      <c r="H164" s="79"/>
    </row>
    <row r="165" spans="1:8" ht="12.75">
      <c r="A165" s="83">
        <f>+A164+1</f>
        <v>3</v>
      </c>
      <c r="B165" s="76"/>
      <c r="C165" s="62"/>
      <c r="D165" s="123"/>
      <c r="E165" s="124"/>
      <c r="F165" s="63"/>
      <c r="G165" s="63"/>
      <c r="H165" s="79"/>
    </row>
    <row r="166" spans="1:8" ht="12.75">
      <c r="A166" s="83">
        <f aca="true" t="shared" si="3" ref="A166:A229">+A165+1</f>
        <v>4</v>
      </c>
      <c r="B166" s="76"/>
      <c r="C166" s="62"/>
      <c r="D166" s="123"/>
      <c r="E166" s="124"/>
      <c r="F166" s="63"/>
      <c r="G166" s="63"/>
      <c r="H166" s="79"/>
    </row>
    <row r="167" spans="1:8" ht="12.75">
      <c r="A167" s="83">
        <f t="shared" si="3"/>
        <v>5</v>
      </c>
      <c r="B167" s="76"/>
      <c r="C167" s="62"/>
      <c r="D167" s="123"/>
      <c r="E167" s="124"/>
      <c r="F167" s="63"/>
      <c r="G167" s="63"/>
      <c r="H167" s="79"/>
    </row>
    <row r="168" spans="1:8" ht="12.75">
      <c r="A168" s="83">
        <f t="shared" si="3"/>
        <v>6</v>
      </c>
      <c r="B168" s="76"/>
      <c r="C168" s="62"/>
      <c r="D168" s="123"/>
      <c r="E168" s="124"/>
      <c r="F168" s="63"/>
      <c r="G168" s="63"/>
      <c r="H168" s="79"/>
    </row>
    <row r="169" spans="1:8" ht="12.75">
      <c r="A169" s="83">
        <f t="shared" si="3"/>
        <v>7</v>
      </c>
      <c r="B169" s="76"/>
      <c r="C169" s="62"/>
      <c r="D169" s="123"/>
      <c r="E169" s="124"/>
      <c r="F169" s="63"/>
      <c r="G169" s="63"/>
      <c r="H169" s="79"/>
    </row>
    <row r="170" spans="1:8" ht="12.75">
      <c r="A170" s="83">
        <f t="shared" si="3"/>
        <v>8</v>
      </c>
      <c r="B170" s="76"/>
      <c r="C170" s="62"/>
      <c r="D170" s="123"/>
      <c r="E170" s="124"/>
      <c r="F170" s="63"/>
      <c r="G170" s="63"/>
      <c r="H170" s="79"/>
    </row>
    <row r="171" spans="1:8" ht="12.75">
      <c r="A171" s="83">
        <f t="shared" si="3"/>
        <v>9</v>
      </c>
      <c r="B171" s="76"/>
      <c r="C171" s="62"/>
      <c r="D171" s="123"/>
      <c r="E171" s="124"/>
      <c r="F171" s="63"/>
      <c r="G171" s="63"/>
      <c r="H171" s="79"/>
    </row>
    <row r="172" spans="1:8" ht="12.75">
      <c r="A172" s="83">
        <f t="shared" si="3"/>
        <v>10</v>
      </c>
      <c r="B172" s="76"/>
      <c r="C172" s="62"/>
      <c r="D172" s="123"/>
      <c r="E172" s="124"/>
      <c r="F172" s="63"/>
      <c r="G172" s="63"/>
      <c r="H172" s="79"/>
    </row>
    <row r="173" spans="1:8" ht="12.75">
      <c r="A173" s="83">
        <f t="shared" si="3"/>
        <v>11</v>
      </c>
      <c r="B173" s="76"/>
      <c r="C173" s="62"/>
      <c r="D173" s="123"/>
      <c r="E173" s="124"/>
      <c r="F173" s="63"/>
      <c r="G173" s="63"/>
      <c r="H173" s="79"/>
    </row>
    <row r="174" spans="1:8" ht="12.75">
      <c r="A174" s="83">
        <f t="shared" si="3"/>
        <v>12</v>
      </c>
      <c r="B174" s="76"/>
      <c r="C174" s="62"/>
      <c r="D174" s="123"/>
      <c r="E174" s="124"/>
      <c r="F174" s="63"/>
      <c r="G174" s="63"/>
      <c r="H174" s="79"/>
    </row>
    <row r="175" spans="1:8" ht="12.75">
      <c r="A175" s="83">
        <f t="shared" si="3"/>
        <v>13</v>
      </c>
      <c r="B175" s="76"/>
      <c r="C175" s="62"/>
      <c r="D175" s="123"/>
      <c r="E175" s="124"/>
      <c r="F175" s="63"/>
      <c r="G175" s="63"/>
      <c r="H175" s="79"/>
    </row>
    <row r="176" spans="1:8" ht="12.75">
      <c r="A176" s="83">
        <f t="shared" si="3"/>
        <v>14</v>
      </c>
      <c r="B176" s="76"/>
      <c r="C176" s="62"/>
      <c r="D176" s="123"/>
      <c r="E176" s="124"/>
      <c r="F176" s="63"/>
      <c r="G176" s="63"/>
      <c r="H176" s="79"/>
    </row>
    <row r="177" spans="1:8" ht="12.75">
      <c r="A177" s="83">
        <f t="shared" si="3"/>
        <v>15</v>
      </c>
      <c r="B177" s="76"/>
      <c r="C177" s="62"/>
      <c r="D177" s="123"/>
      <c r="E177" s="124"/>
      <c r="F177" s="63"/>
      <c r="G177" s="63"/>
      <c r="H177" s="79"/>
    </row>
    <row r="178" spans="1:8" ht="12.75">
      <c r="A178" s="83">
        <f t="shared" si="3"/>
        <v>16</v>
      </c>
      <c r="B178" s="76"/>
      <c r="C178" s="62"/>
      <c r="D178" s="123"/>
      <c r="E178" s="124"/>
      <c r="F178" s="63"/>
      <c r="G178" s="63"/>
      <c r="H178" s="79"/>
    </row>
    <row r="179" spans="1:8" ht="12.75">
      <c r="A179" s="83">
        <f t="shared" si="3"/>
        <v>17</v>
      </c>
      <c r="B179" s="76"/>
      <c r="C179" s="62"/>
      <c r="D179" s="123"/>
      <c r="E179" s="124"/>
      <c r="F179" s="63"/>
      <c r="G179" s="63"/>
      <c r="H179" s="79"/>
    </row>
    <row r="180" spans="1:8" ht="12.75">
      <c r="A180" s="83">
        <f t="shared" si="3"/>
        <v>18</v>
      </c>
      <c r="B180" s="76"/>
      <c r="C180" s="62"/>
      <c r="D180" s="123"/>
      <c r="E180" s="124"/>
      <c r="F180" s="63"/>
      <c r="G180" s="63"/>
      <c r="H180" s="79"/>
    </row>
    <row r="181" spans="1:8" ht="12.75">
      <c r="A181" s="83">
        <f t="shared" si="3"/>
        <v>19</v>
      </c>
      <c r="B181" s="76"/>
      <c r="C181" s="62"/>
      <c r="D181" s="123"/>
      <c r="E181" s="124"/>
      <c r="F181" s="63"/>
      <c r="G181" s="63"/>
      <c r="H181" s="79"/>
    </row>
    <row r="182" spans="1:8" ht="12.75">
      <c r="A182" s="83">
        <f t="shared" si="3"/>
        <v>20</v>
      </c>
      <c r="B182" s="76"/>
      <c r="C182" s="62"/>
      <c r="D182" s="123"/>
      <c r="E182" s="124"/>
      <c r="F182" s="63"/>
      <c r="G182" s="63"/>
      <c r="H182" s="79"/>
    </row>
    <row r="183" spans="1:8" ht="12.75">
      <c r="A183" s="83">
        <f t="shared" si="3"/>
        <v>21</v>
      </c>
      <c r="B183" s="76"/>
      <c r="C183" s="62"/>
      <c r="D183" s="123"/>
      <c r="E183" s="124"/>
      <c r="F183" s="63"/>
      <c r="G183" s="63"/>
      <c r="H183" s="79"/>
    </row>
    <row r="184" spans="1:8" ht="12.75">
      <c r="A184" s="83">
        <f t="shared" si="3"/>
        <v>22</v>
      </c>
      <c r="B184" s="76"/>
      <c r="C184" s="62"/>
      <c r="D184" s="123"/>
      <c r="E184" s="124"/>
      <c r="F184" s="63"/>
      <c r="G184" s="63"/>
      <c r="H184" s="79"/>
    </row>
    <row r="185" spans="1:8" ht="12.75">
      <c r="A185" s="83">
        <f t="shared" si="3"/>
        <v>23</v>
      </c>
      <c r="B185" s="76"/>
      <c r="C185" s="62"/>
      <c r="D185" s="123"/>
      <c r="E185" s="124"/>
      <c r="F185" s="63"/>
      <c r="G185" s="63"/>
      <c r="H185" s="79"/>
    </row>
    <row r="186" spans="1:8" ht="12.75">
      <c r="A186" s="83">
        <f t="shared" si="3"/>
        <v>24</v>
      </c>
      <c r="B186" s="76"/>
      <c r="C186" s="62"/>
      <c r="D186" s="123"/>
      <c r="E186" s="124"/>
      <c r="F186" s="63"/>
      <c r="G186" s="63"/>
      <c r="H186" s="79"/>
    </row>
    <row r="187" spans="1:8" ht="12.75">
      <c r="A187" s="83">
        <f t="shared" si="3"/>
        <v>25</v>
      </c>
      <c r="B187" s="76"/>
      <c r="C187" s="62"/>
      <c r="D187" s="123"/>
      <c r="E187" s="124"/>
      <c r="F187" s="63"/>
      <c r="G187" s="63"/>
      <c r="H187" s="79"/>
    </row>
    <row r="188" spans="1:8" ht="12.75">
      <c r="A188" s="83">
        <f t="shared" si="3"/>
        <v>26</v>
      </c>
      <c r="B188" s="76"/>
      <c r="C188" s="62"/>
      <c r="D188" s="123"/>
      <c r="E188" s="124"/>
      <c r="F188" s="63"/>
      <c r="G188" s="63"/>
      <c r="H188" s="79"/>
    </row>
    <row r="189" spans="1:8" ht="12.75">
      <c r="A189" s="83">
        <f t="shared" si="3"/>
        <v>27</v>
      </c>
      <c r="B189" s="76"/>
      <c r="C189" s="62"/>
      <c r="D189" s="123"/>
      <c r="E189" s="124"/>
      <c r="F189" s="63"/>
      <c r="G189" s="63"/>
      <c r="H189" s="79"/>
    </row>
    <row r="190" spans="1:8" ht="12.75">
      <c r="A190" s="83">
        <f t="shared" si="3"/>
        <v>28</v>
      </c>
      <c r="B190" s="76"/>
      <c r="C190" s="62"/>
      <c r="D190" s="123"/>
      <c r="E190" s="124"/>
      <c r="F190" s="63"/>
      <c r="G190" s="63"/>
      <c r="H190" s="79"/>
    </row>
    <row r="191" spans="1:8" ht="12.75">
      <c r="A191" s="83">
        <f t="shared" si="3"/>
        <v>29</v>
      </c>
      <c r="B191" s="76"/>
      <c r="C191" s="62"/>
      <c r="D191" s="123"/>
      <c r="E191" s="124"/>
      <c r="F191" s="63"/>
      <c r="G191" s="63"/>
      <c r="H191" s="79"/>
    </row>
    <row r="192" spans="1:8" ht="12.75">
      <c r="A192" s="83">
        <f t="shared" si="3"/>
        <v>30</v>
      </c>
      <c r="B192" s="76"/>
      <c r="C192" s="62"/>
      <c r="D192" s="123"/>
      <c r="E192" s="124"/>
      <c r="F192" s="63"/>
      <c r="G192" s="63"/>
      <c r="H192" s="79"/>
    </row>
    <row r="193" spans="1:8" ht="12.75">
      <c r="A193" s="83">
        <f t="shared" si="3"/>
        <v>31</v>
      </c>
      <c r="B193" s="76"/>
      <c r="C193" s="62"/>
      <c r="D193" s="123"/>
      <c r="E193" s="124"/>
      <c r="F193" s="63"/>
      <c r="G193" s="63"/>
      <c r="H193" s="79"/>
    </row>
    <row r="194" spans="1:8" ht="12.75">
      <c r="A194" s="83">
        <f t="shared" si="3"/>
        <v>32</v>
      </c>
      <c r="B194" s="76"/>
      <c r="C194" s="62"/>
      <c r="D194" s="123"/>
      <c r="E194" s="124"/>
      <c r="F194" s="63"/>
      <c r="G194" s="63"/>
      <c r="H194" s="79"/>
    </row>
    <row r="195" spans="1:8" ht="12.75">
      <c r="A195" s="83">
        <f t="shared" si="3"/>
        <v>33</v>
      </c>
      <c r="B195" s="76"/>
      <c r="C195" s="62"/>
      <c r="D195" s="123"/>
      <c r="E195" s="124"/>
      <c r="F195" s="63"/>
      <c r="G195" s="63"/>
      <c r="H195" s="79"/>
    </row>
    <row r="196" spans="1:8" ht="12.75">
      <c r="A196" s="83">
        <f t="shared" si="3"/>
        <v>34</v>
      </c>
      <c r="B196" s="76"/>
      <c r="C196" s="62"/>
      <c r="D196" s="123"/>
      <c r="E196" s="124"/>
      <c r="F196" s="63"/>
      <c r="G196" s="63"/>
      <c r="H196" s="79"/>
    </row>
    <row r="197" spans="1:8" ht="12.75">
      <c r="A197" s="83">
        <f t="shared" si="3"/>
        <v>35</v>
      </c>
      <c r="B197" s="76"/>
      <c r="C197" s="62"/>
      <c r="D197" s="123"/>
      <c r="E197" s="124"/>
      <c r="F197" s="63"/>
      <c r="G197" s="63"/>
      <c r="H197" s="79"/>
    </row>
    <row r="198" spans="1:8" ht="12.75">
      <c r="A198" s="83">
        <f t="shared" si="3"/>
        <v>36</v>
      </c>
      <c r="B198" s="76"/>
      <c r="C198" s="62"/>
      <c r="D198" s="123"/>
      <c r="E198" s="124"/>
      <c r="F198" s="63"/>
      <c r="G198" s="63"/>
      <c r="H198" s="79"/>
    </row>
    <row r="199" spans="1:8" ht="12.75">
      <c r="A199" s="83">
        <f t="shared" si="3"/>
        <v>37</v>
      </c>
      <c r="B199" s="76"/>
      <c r="C199" s="62"/>
      <c r="D199" s="123"/>
      <c r="E199" s="124"/>
      <c r="F199" s="63"/>
      <c r="G199" s="63"/>
      <c r="H199" s="79"/>
    </row>
    <row r="200" spans="1:8" ht="12.75">
      <c r="A200" s="83">
        <f t="shared" si="3"/>
        <v>38</v>
      </c>
      <c r="B200" s="76"/>
      <c r="C200" s="62"/>
      <c r="D200" s="123"/>
      <c r="E200" s="124"/>
      <c r="F200" s="63"/>
      <c r="G200" s="63"/>
      <c r="H200" s="79"/>
    </row>
    <row r="201" spans="1:8" ht="12.75">
      <c r="A201" s="83">
        <f t="shared" si="3"/>
        <v>39</v>
      </c>
      <c r="B201" s="76"/>
      <c r="C201" s="62"/>
      <c r="D201" s="123"/>
      <c r="E201" s="124"/>
      <c r="F201" s="63"/>
      <c r="G201" s="63"/>
      <c r="H201" s="79"/>
    </row>
    <row r="202" spans="1:8" ht="12.75">
      <c r="A202" s="83">
        <f t="shared" si="3"/>
        <v>40</v>
      </c>
      <c r="B202" s="76"/>
      <c r="C202" s="62"/>
      <c r="D202" s="123"/>
      <c r="E202" s="124"/>
      <c r="F202" s="63"/>
      <c r="G202" s="63"/>
      <c r="H202" s="79"/>
    </row>
    <row r="203" spans="1:8" ht="12.75">
      <c r="A203" s="83">
        <f t="shared" si="3"/>
        <v>41</v>
      </c>
      <c r="B203" s="76"/>
      <c r="C203" s="62"/>
      <c r="D203" s="123"/>
      <c r="E203" s="124"/>
      <c r="F203" s="63"/>
      <c r="G203" s="63"/>
      <c r="H203" s="79"/>
    </row>
    <row r="204" spans="1:8" ht="12.75">
      <c r="A204" s="83">
        <f t="shared" si="3"/>
        <v>42</v>
      </c>
      <c r="B204" s="76"/>
      <c r="C204" s="62"/>
      <c r="D204" s="123"/>
      <c r="E204" s="124"/>
      <c r="F204" s="63"/>
      <c r="G204" s="63"/>
      <c r="H204" s="79"/>
    </row>
    <row r="205" spans="1:8" ht="12.75">
      <c r="A205" s="83">
        <f t="shared" si="3"/>
        <v>43</v>
      </c>
      <c r="B205" s="76"/>
      <c r="C205" s="62"/>
      <c r="D205" s="123"/>
      <c r="E205" s="124"/>
      <c r="F205" s="63"/>
      <c r="G205" s="63"/>
      <c r="H205" s="79"/>
    </row>
    <row r="206" spans="1:8" ht="12.75">
      <c r="A206" s="83">
        <f t="shared" si="3"/>
        <v>44</v>
      </c>
      <c r="B206" s="76"/>
      <c r="C206" s="62"/>
      <c r="D206" s="123"/>
      <c r="E206" s="124"/>
      <c r="F206" s="63"/>
      <c r="G206" s="63"/>
      <c r="H206" s="79"/>
    </row>
    <row r="207" spans="1:8" ht="12.75">
      <c r="A207" s="83">
        <f t="shared" si="3"/>
        <v>45</v>
      </c>
      <c r="B207" s="76"/>
      <c r="C207" s="62"/>
      <c r="D207" s="123"/>
      <c r="E207" s="124"/>
      <c r="F207" s="63"/>
      <c r="G207" s="63"/>
      <c r="H207" s="79"/>
    </row>
    <row r="208" spans="1:8" ht="12.75">
      <c r="A208" s="83">
        <f t="shared" si="3"/>
        <v>46</v>
      </c>
      <c r="B208" s="76"/>
      <c r="C208" s="62"/>
      <c r="D208" s="123"/>
      <c r="E208" s="124"/>
      <c r="F208" s="63"/>
      <c r="G208" s="63"/>
      <c r="H208" s="79"/>
    </row>
    <row r="209" spans="1:8" ht="12.75">
      <c r="A209" s="83">
        <f t="shared" si="3"/>
        <v>47</v>
      </c>
      <c r="B209" s="76"/>
      <c r="C209" s="62"/>
      <c r="D209" s="123"/>
      <c r="E209" s="124"/>
      <c r="F209" s="63"/>
      <c r="G209" s="63"/>
      <c r="H209" s="79"/>
    </row>
    <row r="210" spans="1:8" ht="12.75">
      <c r="A210" s="83">
        <f t="shared" si="3"/>
        <v>48</v>
      </c>
      <c r="B210" s="76"/>
      <c r="C210" s="62"/>
      <c r="D210" s="123"/>
      <c r="E210" s="124"/>
      <c r="F210" s="63"/>
      <c r="G210" s="63"/>
      <c r="H210" s="79"/>
    </row>
    <row r="211" spans="1:8" ht="12.75">
      <c r="A211" s="83">
        <f t="shared" si="3"/>
        <v>49</v>
      </c>
      <c r="B211" s="76"/>
      <c r="C211" s="62"/>
      <c r="D211" s="123"/>
      <c r="E211" s="124"/>
      <c r="F211" s="63"/>
      <c r="G211" s="63"/>
      <c r="H211" s="79"/>
    </row>
    <row r="212" spans="1:8" ht="12.75">
      <c r="A212" s="83">
        <f t="shared" si="3"/>
        <v>50</v>
      </c>
      <c r="B212" s="76"/>
      <c r="C212" s="62"/>
      <c r="D212" s="123"/>
      <c r="E212" s="124"/>
      <c r="F212" s="63"/>
      <c r="G212" s="63"/>
      <c r="H212" s="79"/>
    </row>
    <row r="213" spans="1:8" ht="12.75">
      <c r="A213" s="83">
        <f t="shared" si="3"/>
        <v>51</v>
      </c>
      <c r="B213" s="76"/>
      <c r="C213" s="62"/>
      <c r="D213" s="123"/>
      <c r="E213" s="124"/>
      <c r="F213" s="63"/>
      <c r="G213" s="63"/>
      <c r="H213" s="79"/>
    </row>
    <row r="214" spans="1:8" ht="12.75">
      <c r="A214" s="83">
        <f t="shared" si="3"/>
        <v>52</v>
      </c>
      <c r="B214" s="76"/>
      <c r="C214" s="62"/>
      <c r="D214" s="123"/>
      <c r="E214" s="124"/>
      <c r="F214" s="63"/>
      <c r="G214" s="63"/>
      <c r="H214" s="79"/>
    </row>
    <row r="215" spans="1:8" ht="12.75">
      <c r="A215" s="83">
        <f t="shared" si="3"/>
        <v>53</v>
      </c>
      <c r="B215" s="76"/>
      <c r="C215" s="62"/>
      <c r="D215" s="123"/>
      <c r="E215" s="124"/>
      <c r="F215" s="63"/>
      <c r="G215" s="63"/>
      <c r="H215" s="79"/>
    </row>
    <row r="216" spans="1:8" ht="12.75">
      <c r="A216" s="83">
        <f t="shared" si="3"/>
        <v>54</v>
      </c>
      <c r="B216" s="76"/>
      <c r="C216" s="62"/>
      <c r="D216" s="123"/>
      <c r="E216" s="124"/>
      <c r="F216" s="63"/>
      <c r="G216" s="63"/>
      <c r="H216" s="79"/>
    </row>
    <row r="217" spans="1:8" ht="12.75">
      <c r="A217" s="83">
        <f t="shared" si="3"/>
        <v>55</v>
      </c>
      <c r="B217" s="76"/>
      <c r="C217" s="62"/>
      <c r="D217" s="123"/>
      <c r="E217" s="124"/>
      <c r="F217" s="63"/>
      <c r="G217" s="63"/>
      <c r="H217" s="79"/>
    </row>
    <row r="218" spans="1:8" ht="12.75">
      <c r="A218" s="83">
        <f t="shared" si="3"/>
        <v>56</v>
      </c>
      <c r="B218" s="76"/>
      <c r="C218" s="62"/>
      <c r="D218" s="123"/>
      <c r="E218" s="124"/>
      <c r="F218" s="63"/>
      <c r="G218" s="63"/>
      <c r="H218" s="79"/>
    </row>
    <row r="219" spans="1:8" ht="12.75">
      <c r="A219" s="83">
        <f t="shared" si="3"/>
        <v>57</v>
      </c>
      <c r="B219" s="76"/>
      <c r="C219" s="62"/>
      <c r="D219" s="123"/>
      <c r="E219" s="124"/>
      <c r="F219" s="63"/>
      <c r="G219" s="63"/>
      <c r="H219" s="79"/>
    </row>
    <row r="220" spans="1:8" ht="12.75">
      <c r="A220" s="83">
        <f t="shared" si="3"/>
        <v>58</v>
      </c>
      <c r="B220" s="76"/>
      <c r="C220" s="62"/>
      <c r="D220" s="123"/>
      <c r="E220" s="124"/>
      <c r="F220" s="63"/>
      <c r="G220" s="63"/>
      <c r="H220" s="79"/>
    </row>
    <row r="221" spans="1:8" ht="12.75">
      <c r="A221" s="83">
        <f t="shared" si="3"/>
        <v>59</v>
      </c>
      <c r="B221" s="76"/>
      <c r="C221" s="62"/>
      <c r="D221" s="123"/>
      <c r="E221" s="124"/>
      <c r="F221" s="63"/>
      <c r="G221" s="63"/>
      <c r="H221" s="79"/>
    </row>
    <row r="222" spans="1:8" ht="12.75">
      <c r="A222" s="83">
        <f t="shared" si="3"/>
        <v>60</v>
      </c>
      <c r="B222" s="76"/>
      <c r="C222" s="62"/>
      <c r="D222" s="123"/>
      <c r="E222" s="124"/>
      <c r="F222" s="63"/>
      <c r="G222" s="63"/>
      <c r="H222" s="79"/>
    </row>
    <row r="223" spans="1:8" ht="12.75">
      <c r="A223" s="83">
        <f t="shared" si="3"/>
        <v>61</v>
      </c>
      <c r="B223" s="76"/>
      <c r="C223" s="62"/>
      <c r="D223" s="123"/>
      <c r="E223" s="124"/>
      <c r="F223" s="63"/>
      <c r="G223" s="63"/>
      <c r="H223" s="79"/>
    </row>
    <row r="224" spans="1:8" ht="12.75">
      <c r="A224" s="83">
        <f t="shared" si="3"/>
        <v>62</v>
      </c>
      <c r="B224" s="76"/>
      <c r="C224" s="62"/>
      <c r="D224" s="123"/>
      <c r="E224" s="124"/>
      <c r="F224" s="63"/>
      <c r="G224" s="63"/>
      <c r="H224" s="79"/>
    </row>
    <row r="225" spans="1:8" ht="12.75">
      <c r="A225" s="83">
        <f t="shared" si="3"/>
        <v>63</v>
      </c>
      <c r="B225" s="76"/>
      <c r="C225" s="62"/>
      <c r="D225" s="123"/>
      <c r="E225" s="124"/>
      <c r="F225" s="63"/>
      <c r="G225" s="63"/>
      <c r="H225" s="79"/>
    </row>
    <row r="226" spans="1:8" ht="12.75">
      <c r="A226" s="83">
        <f t="shared" si="3"/>
        <v>64</v>
      </c>
      <c r="B226" s="76"/>
      <c r="C226" s="62"/>
      <c r="D226" s="123"/>
      <c r="E226" s="124"/>
      <c r="F226" s="63"/>
      <c r="G226" s="63"/>
      <c r="H226" s="79"/>
    </row>
    <row r="227" spans="1:8" ht="12.75">
      <c r="A227" s="83">
        <f t="shared" si="3"/>
        <v>65</v>
      </c>
      <c r="B227" s="76"/>
      <c r="C227" s="62"/>
      <c r="D227" s="123"/>
      <c r="E227" s="124"/>
      <c r="F227" s="63"/>
      <c r="G227" s="63"/>
      <c r="H227" s="79"/>
    </row>
    <row r="228" spans="1:8" ht="12.75">
      <c r="A228" s="83">
        <f t="shared" si="3"/>
        <v>66</v>
      </c>
      <c r="B228" s="76"/>
      <c r="C228" s="62"/>
      <c r="D228" s="123"/>
      <c r="E228" s="124"/>
      <c r="F228" s="63"/>
      <c r="G228" s="63"/>
      <c r="H228" s="79"/>
    </row>
    <row r="229" spans="1:8" ht="12.75">
      <c r="A229" s="83">
        <f t="shared" si="3"/>
        <v>67</v>
      </c>
      <c r="B229" s="76"/>
      <c r="C229" s="62"/>
      <c r="D229" s="123"/>
      <c r="E229" s="124"/>
      <c r="F229" s="63"/>
      <c r="G229" s="63"/>
      <c r="H229" s="79"/>
    </row>
    <row r="230" spans="1:8" ht="12.75">
      <c r="A230" s="83">
        <f aca="true" t="shared" si="4" ref="A230:A261">+A229+1</f>
        <v>68</v>
      </c>
      <c r="B230" s="76"/>
      <c r="C230" s="62"/>
      <c r="D230" s="123"/>
      <c r="E230" s="124"/>
      <c r="F230" s="63"/>
      <c r="G230" s="63"/>
      <c r="H230" s="79"/>
    </row>
    <row r="231" spans="1:8" ht="12.75">
      <c r="A231" s="83">
        <f t="shared" si="4"/>
        <v>69</v>
      </c>
      <c r="B231" s="76"/>
      <c r="C231" s="62"/>
      <c r="D231" s="123"/>
      <c r="E231" s="124"/>
      <c r="F231" s="63"/>
      <c r="G231" s="63"/>
      <c r="H231" s="79"/>
    </row>
    <row r="232" spans="1:8" ht="12.75">
      <c r="A232" s="83">
        <f t="shared" si="4"/>
        <v>70</v>
      </c>
      <c r="B232" s="76"/>
      <c r="C232" s="62"/>
      <c r="D232" s="123"/>
      <c r="E232" s="124"/>
      <c r="F232" s="63"/>
      <c r="G232" s="63"/>
      <c r="H232" s="79"/>
    </row>
    <row r="233" spans="1:8" ht="12.75">
      <c r="A233" s="83">
        <f t="shared" si="4"/>
        <v>71</v>
      </c>
      <c r="B233" s="76"/>
      <c r="C233" s="62"/>
      <c r="D233" s="123"/>
      <c r="E233" s="124"/>
      <c r="F233" s="63"/>
      <c r="G233" s="63"/>
      <c r="H233" s="79"/>
    </row>
    <row r="234" spans="1:8" ht="12.75">
      <c r="A234" s="83">
        <f t="shared" si="4"/>
        <v>72</v>
      </c>
      <c r="B234" s="76"/>
      <c r="C234" s="62"/>
      <c r="D234" s="123"/>
      <c r="E234" s="124"/>
      <c r="F234" s="63"/>
      <c r="G234" s="63"/>
      <c r="H234" s="79"/>
    </row>
    <row r="235" spans="1:8" ht="12.75">
      <c r="A235" s="83">
        <f t="shared" si="4"/>
        <v>73</v>
      </c>
      <c r="B235" s="76"/>
      <c r="C235" s="62"/>
      <c r="D235" s="123"/>
      <c r="E235" s="124"/>
      <c r="F235" s="63"/>
      <c r="G235" s="63"/>
      <c r="H235" s="79"/>
    </row>
    <row r="236" spans="1:8" ht="12.75">
      <c r="A236" s="83">
        <f t="shared" si="4"/>
        <v>74</v>
      </c>
      <c r="B236" s="76"/>
      <c r="C236" s="62"/>
      <c r="D236" s="123"/>
      <c r="E236" s="124"/>
      <c r="F236" s="63"/>
      <c r="G236" s="63"/>
      <c r="H236" s="79"/>
    </row>
    <row r="237" spans="1:8" ht="12.75">
      <c r="A237" s="83">
        <f t="shared" si="4"/>
        <v>75</v>
      </c>
      <c r="B237" s="76"/>
      <c r="C237" s="62"/>
      <c r="D237" s="123"/>
      <c r="E237" s="124"/>
      <c r="F237" s="63"/>
      <c r="G237" s="63"/>
      <c r="H237" s="79"/>
    </row>
    <row r="238" spans="1:8" ht="12.75">
      <c r="A238" s="83">
        <f t="shared" si="4"/>
        <v>76</v>
      </c>
      <c r="B238" s="76"/>
      <c r="C238" s="62"/>
      <c r="D238" s="123"/>
      <c r="E238" s="124"/>
      <c r="F238" s="63"/>
      <c r="G238" s="63"/>
      <c r="H238" s="79"/>
    </row>
    <row r="239" spans="1:8" ht="12.75">
      <c r="A239" s="83">
        <f t="shared" si="4"/>
        <v>77</v>
      </c>
      <c r="B239" s="76"/>
      <c r="C239" s="62"/>
      <c r="D239" s="123"/>
      <c r="E239" s="124"/>
      <c r="F239" s="63"/>
      <c r="G239" s="63"/>
      <c r="H239" s="79"/>
    </row>
    <row r="240" spans="1:8" ht="12.75">
      <c r="A240" s="83">
        <f t="shared" si="4"/>
        <v>78</v>
      </c>
      <c r="B240" s="76"/>
      <c r="C240" s="62"/>
      <c r="D240" s="123"/>
      <c r="E240" s="124"/>
      <c r="F240" s="63"/>
      <c r="G240" s="63"/>
      <c r="H240" s="79"/>
    </row>
    <row r="241" spans="1:8" ht="12.75">
      <c r="A241" s="83">
        <f t="shared" si="4"/>
        <v>79</v>
      </c>
      <c r="B241" s="76"/>
      <c r="C241" s="62"/>
      <c r="D241" s="123"/>
      <c r="E241" s="124"/>
      <c r="F241" s="63"/>
      <c r="G241" s="63"/>
      <c r="H241" s="79"/>
    </row>
    <row r="242" spans="1:8" ht="12.75">
      <c r="A242" s="83">
        <f t="shared" si="4"/>
        <v>80</v>
      </c>
      <c r="B242" s="76"/>
      <c r="C242" s="62"/>
      <c r="D242" s="123"/>
      <c r="E242" s="124"/>
      <c r="F242" s="63"/>
      <c r="G242" s="63"/>
      <c r="H242" s="79"/>
    </row>
    <row r="243" spans="1:8" ht="12.75">
      <c r="A243" s="83">
        <f t="shared" si="4"/>
        <v>81</v>
      </c>
      <c r="B243" s="76"/>
      <c r="C243" s="62"/>
      <c r="D243" s="123"/>
      <c r="E243" s="124"/>
      <c r="F243" s="63"/>
      <c r="G243" s="63"/>
      <c r="H243" s="79"/>
    </row>
    <row r="244" spans="1:8" ht="12.75">
      <c r="A244" s="83">
        <f t="shared" si="4"/>
        <v>82</v>
      </c>
      <c r="B244" s="76"/>
      <c r="C244" s="62"/>
      <c r="D244" s="123"/>
      <c r="E244" s="124"/>
      <c r="F244" s="63"/>
      <c r="G244" s="63"/>
      <c r="H244" s="79"/>
    </row>
    <row r="245" spans="1:8" ht="12.75">
      <c r="A245" s="83">
        <f t="shared" si="4"/>
        <v>83</v>
      </c>
      <c r="B245" s="76"/>
      <c r="C245" s="62"/>
      <c r="D245" s="123"/>
      <c r="E245" s="124"/>
      <c r="F245" s="63"/>
      <c r="G245" s="63"/>
      <c r="H245" s="79"/>
    </row>
    <row r="246" spans="1:8" ht="12.75">
      <c r="A246" s="83">
        <f t="shared" si="4"/>
        <v>84</v>
      </c>
      <c r="B246" s="76"/>
      <c r="C246" s="62"/>
      <c r="D246" s="123"/>
      <c r="E246" s="124"/>
      <c r="F246" s="63"/>
      <c r="G246" s="63"/>
      <c r="H246" s="79"/>
    </row>
    <row r="247" spans="1:8" ht="12.75">
      <c r="A247" s="83">
        <f t="shared" si="4"/>
        <v>85</v>
      </c>
      <c r="B247" s="76"/>
      <c r="C247" s="62"/>
      <c r="D247" s="123"/>
      <c r="E247" s="124"/>
      <c r="F247" s="63"/>
      <c r="G247" s="63"/>
      <c r="H247" s="79"/>
    </row>
    <row r="248" spans="1:8" ht="12.75">
      <c r="A248" s="83">
        <f t="shared" si="4"/>
        <v>86</v>
      </c>
      <c r="B248" s="76"/>
      <c r="C248" s="62"/>
      <c r="D248" s="123"/>
      <c r="E248" s="124"/>
      <c r="F248" s="63"/>
      <c r="G248" s="63"/>
      <c r="H248" s="79"/>
    </row>
    <row r="249" spans="1:8" ht="12.75">
      <c r="A249" s="83">
        <f t="shared" si="4"/>
        <v>87</v>
      </c>
      <c r="B249" s="76"/>
      <c r="C249" s="62"/>
      <c r="D249" s="123"/>
      <c r="E249" s="124"/>
      <c r="F249" s="63"/>
      <c r="G249" s="63"/>
      <c r="H249" s="79"/>
    </row>
    <row r="250" spans="1:8" ht="12.75">
      <c r="A250" s="83">
        <f t="shared" si="4"/>
        <v>88</v>
      </c>
      <c r="B250" s="76"/>
      <c r="C250" s="62"/>
      <c r="D250" s="123"/>
      <c r="E250" s="124"/>
      <c r="F250" s="63"/>
      <c r="G250" s="63"/>
      <c r="H250" s="79"/>
    </row>
    <row r="251" spans="1:8" ht="12.75">
      <c r="A251" s="83">
        <f t="shared" si="4"/>
        <v>89</v>
      </c>
      <c r="B251" s="76"/>
      <c r="C251" s="62"/>
      <c r="D251" s="123"/>
      <c r="E251" s="124"/>
      <c r="F251" s="63"/>
      <c r="G251" s="63"/>
      <c r="H251" s="79"/>
    </row>
    <row r="252" spans="1:8" ht="12.75">
      <c r="A252" s="83">
        <f t="shared" si="4"/>
        <v>90</v>
      </c>
      <c r="B252" s="76"/>
      <c r="C252" s="62"/>
      <c r="D252" s="123"/>
      <c r="E252" s="124"/>
      <c r="F252" s="63"/>
      <c r="G252" s="63"/>
      <c r="H252" s="79"/>
    </row>
    <row r="253" spans="1:8" ht="12.75">
      <c r="A253" s="83">
        <f t="shared" si="4"/>
        <v>91</v>
      </c>
      <c r="B253" s="76"/>
      <c r="C253" s="62"/>
      <c r="D253" s="123"/>
      <c r="E253" s="124"/>
      <c r="F253" s="63"/>
      <c r="G253" s="63"/>
      <c r="H253" s="79"/>
    </row>
    <row r="254" spans="1:8" ht="12.75">
      <c r="A254" s="83">
        <f t="shared" si="4"/>
        <v>92</v>
      </c>
      <c r="B254" s="76"/>
      <c r="C254" s="62"/>
      <c r="D254" s="123"/>
      <c r="E254" s="124"/>
      <c r="F254" s="63"/>
      <c r="G254" s="63"/>
      <c r="H254" s="79"/>
    </row>
    <row r="255" spans="1:8" ht="12.75">
      <c r="A255" s="83">
        <f t="shared" si="4"/>
        <v>93</v>
      </c>
      <c r="B255" s="76"/>
      <c r="C255" s="62"/>
      <c r="D255" s="123"/>
      <c r="E255" s="124"/>
      <c r="F255" s="63"/>
      <c r="G255" s="63"/>
      <c r="H255" s="79"/>
    </row>
    <row r="256" spans="1:8" ht="12.75">
      <c r="A256" s="83">
        <f t="shared" si="4"/>
        <v>94</v>
      </c>
      <c r="B256" s="76"/>
      <c r="C256" s="62"/>
      <c r="D256" s="123"/>
      <c r="E256" s="124"/>
      <c r="F256" s="63"/>
      <c r="G256" s="63"/>
      <c r="H256" s="79"/>
    </row>
    <row r="257" spans="1:8" ht="12.75">
      <c r="A257" s="83">
        <f t="shared" si="4"/>
        <v>95</v>
      </c>
      <c r="B257" s="76"/>
      <c r="C257" s="62"/>
      <c r="D257" s="123"/>
      <c r="E257" s="124"/>
      <c r="F257" s="63"/>
      <c r="G257" s="63"/>
      <c r="H257" s="79"/>
    </row>
    <row r="258" spans="1:8" ht="12.75">
      <c r="A258" s="83">
        <f t="shared" si="4"/>
        <v>96</v>
      </c>
      <c r="B258" s="76"/>
      <c r="C258" s="62"/>
      <c r="D258" s="123"/>
      <c r="E258" s="124"/>
      <c r="F258" s="63"/>
      <c r="G258" s="63"/>
      <c r="H258" s="79"/>
    </row>
    <row r="259" spans="1:8" ht="12.75">
      <c r="A259" s="83">
        <f t="shared" si="4"/>
        <v>97</v>
      </c>
      <c r="B259" s="76"/>
      <c r="C259" s="62"/>
      <c r="D259" s="123"/>
      <c r="E259" s="124"/>
      <c r="F259" s="63"/>
      <c r="G259" s="63"/>
      <c r="H259" s="79"/>
    </row>
    <row r="260" spans="1:8" ht="12.75">
      <c r="A260" s="83">
        <f t="shared" si="4"/>
        <v>98</v>
      </c>
      <c r="B260" s="76"/>
      <c r="C260" s="62"/>
      <c r="D260" s="123"/>
      <c r="E260" s="124"/>
      <c r="F260" s="63"/>
      <c r="G260" s="63"/>
      <c r="H260" s="79"/>
    </row>
    <row r="261" spans="1:8" ht="12.75">
      <c r="A261" s="83">
        <f t="shared" si="4"/>
        <v>99</v>
      </c>
      <c r="B261" s="113"/>
      <c r="C261" s="62"/>
      <c r="D261" s="123"/>
      <c r="E261" s="124"/>
      <c r="F261" s="63"/>
      <c r="G261" s="63"/>
      <c r="H261" s="114"/>
    </row>
    <row r="262" spans="1:8" ht="13.5" thickBot="1">
      <c r="A262" s="95"/>
      <c r="B262" s="22"/>
      <c r="C262" s="35"/>
      <c r="D262" s="19"/>
      <c r="E262" s="19"/>
      <c r="F262" s="19"/>
      <c r="G262" s="23"/>
      <c r="H262" s="24"/>
    </row>
    <row r="263" spans="2:8" ht="12.75">
      <c r="B263" s="25" t="s">
        <v>0</v>
      </c>
      <c r="C263" s="34">
        <f>SUM(C163:C262)</f>
        <v>0</v>
      </c>
      <c r="D263" s="4"/>
      <c r="E263" s="20"/>
      <c r="F263" s="4"/>
      <c r="G263" s="34">
        <f>SUM(G163:G262)</f>
        <v>0</v>
      </c>
      <c r="H263" s="18"/>
    </row>
    <row r="264" spans="2:8" ht="12.75">
      <c r="B264" s="17"/>
      <c r="C264" s="33"/>
      <c r="D264" s="4"/>
      <c r="E264" s="21"/>
      <c r="F264" s="4"/>
      <c r="G264" s="4"/>
      <c r="H264" s="18"/>
    </row>
    <row r="265" spans="2:8" ht="18.75" thickBot="1">
      <c r="B265" s="17"/>
      <c r="C265" s="33"/>
      <c r="D265" s="4"/>
      <c r="E265" s="132" t="e">
        <f>+G263/C263</f>
        <v>#DIV/0!</v>
      </c>
      <c r="F265" s="111"/>
      <c r="G265" s="4"/>
      <c r="H265" s="18"/>
    </row>
    <row r="266" spans="2:8" ht="13.5" thickBot="1">
      <c r="B266" s="169" t="s">
        <v>31</v>
      </c>
      <c r="C266" s="170"/>
      <c r="D266" s="170"/>
      <c r="E266" s="170"/>
      <c r="F266" s="170"/>
      <c r="G266" s="170"/>
      <c r="H266" s="171"/>
    </row>
    <row r="270" spans="2:10" ht="26.25" thickBot="1">
      <c r="B270" s="172" t="s">
        <v>27</v>
      </c>
      <c r="C270" s="172"/>
      <c r="D270" s="172"/>
      <c r="E270" s="172"/>
      <c r="F270" s="172"/>
      <c r="G270" s="46"/>
      <c r="H270" s="46"/>
      <c r="I270" s="46"/>
      <c r="J270" s="46"/>
    </row>
    <row r="271" spans="2:10" ht="15.75">
      <c r="B271" s="184" t="s">
        <v>23</v>
      </c>
      <c r="C271" s="185"/>
      <c r="D271" s="185"/>
      <c r="E271" s="185"/>
      <c r="F271" s="186"/>
      <c r="G271" s="47"/>
      <c r="H271" s="47"/>
      <c r="I271" s="47"/>
      <c r="J271" s="47"/>
    </row>
    <row r="272" spans="2:6" ht="12.75">
      <c r="B272" s="17"/>
      <c r="C272" s="33"/>
      <c r="D272" s="4"/>
      <c r="E272" s="4"/>
      <c r="F272" s="18"/>
    </row>
    <row r="273" spans="2:10" ht="12.75">
      <c r="B273" s="48" t="s">
        <v>43</v>
      </c>
      <c r="C273" s="38" t="s">
        <v>20</v>
      </c>
      <c r="D273" s="38" t="s">
        <v>12</v>
      </c>
      <c r="E273" s="38" t="s">
        <v>9</v>
      </c>
      <c r="F273" s="49" t="s">
        <v>11</v>
      </c>
      <c r="G273" s="4"/>
      <c r="H273" s="4"/>
      <c r="I273" s="4"/>
      <c r="J273" s="4"/>
    </row>
    <row r="274" spans="1:6" ht="12.75">
      <c r="A274" s="85">
        <v>1</v>
      </c>
      <c r="B274" s="96"/>
      <c r="C274" s="97"/>
      <c r="D274" s="98"/>
      <c r="E274" s="98"/>
      <c r="F274" s="99"/>
    </row>
    <row r="275" spans="1:6" ht="12.75">
      <c r="A275" s="78">
        <f>+A274+1</f>
        <v>2</v>
      </c>
      <c r="B275" s="100"/>
      <c r="C275" s="101"/>
      <c r="D275" s="63"/>
      <c r="E275" s="63"/>
      <c r="F275" s="102"/>
    </row>
    <row r="276" spans="1:6" ht="12.75">
      <c r="A276" s="78">
        <f aca="true" t="shared" si="5" ref="A276:A289">+A275+1</f>
        <v>3</v>
      </c>
      <c r="B276" s="100"/>
      <c r="C276" s="101"/>
      <c r="D276" s="63"/>
      <c r="E276" s="63"/>
      <c r="F276" s="102"/>
    </row>
    <row r="277" spans="1:6" ht="12.75">
      <c r="A277" s="78">
        <f t="shared" si="5"/>
        <v>4</v>
      </c>
      <c r="B277" s="100"/>
      <c r="C277" s="101"/>
      <c r="D277" s="63"/>
      <c r="E277" s="63"/>
      <c r="F277" s="102"/>
    </row>
    <row r="278" spans="1:6" ht="12.75">
      <c r="A278" s="78">
        <f t="shared" si="5"/>
        <v>5</v>
      </c>
      <c r="B278" s="100"/>
      <c r="C278" s="101"/>
      <c r="D278" s="63"/>
      <c r="E278" s="63"/>
      <c r="F278" s="102"/>
    </row>
    <row r="279" spans="1:6" ht="12.75">
      <c r="A279" s="78">
        <f t="shared" si="5"/>
        <v>6</v>
      </c>
      <c r="B279" s="100"/>
      <c r="C279" s="101"/>
      <c r="D279" s="63"/>
      <c r="E279" s="63"/>
      <c r="F279" s="102"/>
    </row>
    <row r="280" spans="1:6" ht="12.75">
      <c r="A280" s="78">
        <f t="shared" si="5"/>
        <v>7</v>
      </c>
      <c r="B280" s="100"/>
      <c r="C280" s="101"/>
      <c r="D280" s="63"/>
      <c r="E280" s="63"/>
      <c r="F280" s="102"/>
    </row>
    <row r="281" spans="1:6" ht="12.75">
      <c r="A281" s="78">
        <f t="shared" si="5"/>
        <v>8</v>
      </c>
      <c r="B281" s="100"/>
      <c r="C281" s="101"/>
      <c r="D281" s="63"/>
      <c r="E281" s="63"/>
      <c r="F281" s="102"/>
    </row>
    <row r="282" spans="1:6" ht="12.75">
      <c r="A282" s="78">
        <f t="shared" si="5"/>
        <v>9</v>
      </c>
      <c r="B282" s="100"/>
      <c r="C282" s="101"/>
      <c r="D282" s="63"/>
      <c r="E282" s="63"/>
      <c r="F282" s="102"/>
    </row>
    <row r="283" spans="1:6" ht="12.75">
      <c r="A283" s="78">
        <f t="shared" si="5"/>
        <v>10</v>
      </c>
      <c r="B283" s="100"/>
      <c r="C283" s="101"/>
      <c r="D283" s="63"/>
      <c r="E283" s="63"/>
      <c r="F283" s="102"/>
    </row>
    <row r="284" spans="1:6" ht="12.75">
      <c r="A284" s="78">
        <f t="shared" si="5"/>
        <v>11</v>
      </c>
      <c r="B284" s="100"/>
      <c r="C284" s="101"/>
      <c r="D284" s="63"/>
      <c r="E284" s="63"/>
      <c r="F284" s="102"/>
    </row>
    <row r="285" spans="1:6" ht="12.75">
      <c r="A285" s="78">
        <f t="shared" si="5"/>
        <v>12</v>
      </c>
      <c r="B285" s="100"/>
      <c r="C285" s="101"/>
      <c r="D285" s="63"/>
      <c r="E285" s="63"/>
      <c r="F285" s="102"/>
    </row>
    <row r="286" spans="1:6" ht="12.75">
      <c r="A286" s="78">
        <f t="shared" si="5"/>
        <v>13</v>
      </c>
      <c r="B286" s="100"/>
      <c r="C286" s="101"/>
      <c r="D286" s="63"/>
      <c r="E286" s="63"/>
      <c r="F286" s="102"/>
    </row>
    <row r="287" spans="1:6" ht="12.75">
      <c r="A287" s="78">
        <f t="shared" si="5"/>
        <v>14</v>
      </c>
      <c r="B287" s="100"/>
      <c r="C287" s="101"/>
      <c r="D287" s="63"/>
      <c r="E287" s="63"/>
      <c r="F287" s="102"/>
    </row>
    <row r="288" spans="1:6" ht="12.75">
      <c r="A288" s="78">
        <f t="shared" si="5"/>
        <v>15</v>
      </c>
      <c r="B288" s="100"/>
      <c r="C288" s="101"/>
      <c r="D288" s="63"/>
      <c r="E288" s="63"/>
      <c r="F288" s="102"/>
    </row>
    <row r="289" spans="1:6" ht="13.5" thickBot="1">
      <c r="A289" s="88">
        <f t="shared" si="5"/>
        <v>16</v>
      </c>
      <c r="B289" s="103"/>
      <c r="C289" s="104"/>
      <c r="D289" s="105"/>
      <c r="E289" s="105"/>
      <c r="F289" s="106"/>
    </row>
    <row r="290" spans="2:6" ht="12.75">
      <c r="B290" s="50" t="s">
        <v>0</v>
      </c>
      <c r="C290" s="51"/>
      <c r="D290" s="52"/>
      <c r="E290" s="53">
        <f>SUM(E274:E289)</f>
        <v>0</v>
      </c>
      <c r="F290" s="54">
        <f>SUM(F274:F289)</f>
        <v>0</v>
      </c>
    </row>
    <row r="291" spans="2:6" ht="12.75">
      <c r="B291" s="17"/>
      <c r="C291" s="33"/>
      <c r="D291" s="4"/>
      <c r="E291" s="4"/>
      <c r="F291" s="18"/>
    </row>
    <row r="292" spans="2:10" ht="20.25">
      <c r="B292" s="160" t="e">
        <f>+F290/E290</f>
        <v>#DIV/0!</v>
      </c>
      <c r="C292" s="161"/>
      <c r="D292" s="161"/>
      <c r="E292" s="161"/>
      <c r="F292" s="162"/>
      <c r="G292" s="3"/>
      <c r="H292" s="3"/>
      <c r="I292" s="3"/>
      <c r="J292" s="3"/>
    </row>
    <row r="293" spans="2:10" ht="13.5" thickBot="1">
      <c r="B293" s="183" t="s">
        <v>13</v>
      </c>
      <c r="C293" s="170"/>
      <c r="D293" s="170"/>
      <c r="E293" s="170"/>
      <c r="F293" s="171"/>
      <c r="G293" s="3"/>
      <c r="H293" s="3"/>
      <c r="I293" s="3"/>
      <c r="J293" s="3"/>
    </row>
    <row r="294" spans="3:8" ht="12.75">
      <c r="C294" s="55"/>
      <c r="D294" s="55"/>
      <c r="E294" s="55"/>
      <c r="F294" s="55"/>
      <c r="G294" s="55"/>
      <c r="H294" s="55"/>
    </row>
    <row r="295" ht="12.75">
      <c r="C295"/>
    </row>
    <row r="296" spans="2:10" ht="15.75">
      <c r="B296" s="159" t="s">
        <v>21</v>
      </c>
      <c r="C296" s="159"/>
      <c r="D296" s="159"/>
      <c r="E296" s="159"/>
      <c r="F296" s="159"/>
      <c r="G296" s="41"/>
      <c r="H296" s="41"/>
      <c r="I296" s="43"/>
      <c r="J296" s="41"/>
    </row>
    <row r="297" spans="2:10" ht="13.5" thickBot="1">
      <c r="B297" s="44"/>
      <c r="C297" s="44"/>
      <c r="D297" s="41"/>
      <c r="E297" s="41"/>
      <c r="F297" s="42"/>
      <c r="G297" s="41"/>
      <c r="H297" s="41"/>
      <c r="I297" s="43"/>
      <c r="J297" s="41"/>
    </row>
    <row r="298" spans="2:6" ht="12.75">
      <c r="B298" s="134" t="s">
        <v>43</v>
      </c>
      <c r="C298" s="135" t="s">
        <v>20</v>
      </c>
      <c r="D298" s="135" t="s">
        <v>12</v>
      </c>
      <c r="E298" s="135" t="s">
        <v>9</v>
      </c>
      <c r="F298" s="136" t="s">
        <v>11</v>
      </c>
    </row>
    <row r="299" spans="1:6" ht="12.75">
      <c r="A299" s="85">
        <v>1</v>
      </c>
      <c r="B299" s="96"/>
      <c r="C299" s="97"/>
      <c r="D299" s="98"/>
      <c r="E299" s="98"/>
      <c r="F299" s="99"/>
    </row>
    <row r="300" spans="1:6" ht="12.75">
      <c r="A300" s="78">
        <f>+A299+1</f>
        <v>2</v>
      </c>
      <c r="B300" s="100"/>
      <c r="C300" s="101"/>
      <c r="D300" s="63"/>
      <c r="E300" s="63"/>
      <c r="F300" s="102"/>
    </row>
    <row r="301" spans="1:6" ht="12.75">
      <c r="A301" s="78">
        <f>+A300+1</f>
        <v>3</v>
      </c>
      <c r="B301" s="100"/>
      <c r="C301" s="101"/>
      <c r="D301" s="63"/>
      <c r="E301" s="63"/>
      <c r="F301" s="102"/>
    </row>
    <row r="302" spans="1:6" ht="12.75">
      <c r="A302" s="78">
        <f>+A301+1</f>
        <v>4</v>
      </c>
      <c r="B302" s="100"/>
      <c r="C302" s="101"/>
      <c r="D302" s="63"/>
      <c r="E302" s="63"/>
      <c r="F302" s="102"/>
    </row>
    <row r="303" spans="1:6" ht="13.5" thickBot="1">
      <c r="A303" s="88">
        <f>+A302+1</f>
        <v>5</v>
      </c>
      <c r="B303" s="103"/>
      <c r="C303" s="104"/>
      <c r="D303" s="105"/>
      <c r="E303" s="105"/>
      <c r="F303" s="106"/>
    </row>
    <row r="304" spans="2:6" ht="12.75">
      <c r="B304" s="50" t="s">
        <v>0</v>
      </c>
      <c r="C304" s="51"/>
      <c r="D304" s="52"/>
      <c r="E304" s="53">
        <f>SUM(E299:E303)</f>
        <v>0</v>
      </c>
      <c r="F304" s="54">
        <f>SUM(F299:F303)</f>
        <v>0</v>
      </c>
    </row>
    <row r="305" spans="2:6" ht="12.75">
      <c r="B305" s="17"/>
      <c r="C305" s="4"/>
      <c r="D305" s="4"/>
      <c r="E305" s="4"/>
      <c r="F305" s="18"/>
    </row>
    <row r="306" spans="2:10" ht="20.25" customHeight="1">
      <c r="B306" s="160" t="e">
        <f>+F304/E304</f>
        <v>#DIV/0!</v>
      </c>
      <c r="C306" s="161"/>
      <c r="D306" s="161"/>
      <c r="E306" s="161"/>
      <c r="F306" s="162"/>
      <c r="G306" s="3"/>
      <c r="H306" s="3"/>
      <c r="I306" s="3"/>
      <c r="J306" s="3"/>
    </row>
    <row r="307" spans="2:10" ht="20.25" customHeight="1" thickBot="1">
      <c r="B307" s="169" t="s">
        <v>29</v>
      </c>
      <c r="C307" s="170"/>
      <c r="D307" s="170"/>
      <c r="E307" s="170"/>
      <c r="F307" s="171"/>
      <c r="G307" s="3"/>
      <c r="H307" s="3"/>
      <c r="I307" s="3"/>
      <c r="J307" s="3"/>
    </row>
    <row r="308" spans="2:10" ht="20.25" customHeight="1">
      <c r="B308" s="56"/>
      <c r="C308" s="55"/>
      <c r="D308" s="55"/>
      <c r="E308" s="55"/>
      <c r="F308" s="55"/>
      <c r="G308" s="3"/>
      <c r="H308" s="3"/>
      <c r="I308" s="3"/>
      <c r="J308" s="3"/>
    </row>
    <row r="309" ht="13.5" thickBot="1">
      <c r="C309"/>
    </row>
    <row r="310" spans="2:10" ht="15.75">
      <c r="B310" s="156" t="s">
        <v>22</v>
      </c>
      <c r="C310" s="157"/>
      <c r="D310" s="157"/>
      <c r="E310" s="157"/>
      <c r="F310" s="158"/>
      <c r="G310" s="41"/>
      <c r="H310" s="41"/>
      <c r="I310" s="43"/>
      <c r="J310" s="41"/>
    </row>
    <row r="311" spans="2:10" ht="12.75">
      <c r="B311" s="57"/>
      <c r="C311" s="58"/>
      <c r="D311" s="59"/>
      <c r="E311" s="59"/>
      <c r="F311" s="60"/>
      <c r="G311" s="41"/>
      <c r="H311" s="41"/>
      <c r="I311" s="43"/>
      <c r="J311" s="41"/>
    </row>
    <row r="312" spans="2:6" ht="12.75">
      <c r="B312" s="48" t="s">
        <v>43</v>
      </c>
      <c r="C312" s="38" t="s">
        <v>20</v>
      </c>
      <c r="D312" s="38" t="s">
        <v>12</v>
      </c>
      <c r="E312" s="38" t="s">
        <v>9</v>
      </c>
      <c r="F312" s="49" t="s">
        <v>11</v>
      </c>
    </row>
    <row r="313" spans="1:6" ht="12.75">
      <c r="A313" s="85">
        <v>1</v>
      </c>
      <c r="B313" s="96"/>
      <c r="C313" s="97"/>
      <c r="D313" s="98"/>
      <c r="E313" s="98"/>
      <c r="F313" s="99"/>
    </row>
    <row r="314" spans="1:6" ht="12.75">
      <c r="A314" s="78">
        <f>+A313+1</f>
        <v>2</v>
      </c>
      <c r="B314" s="100"/>
      <c r="C314" s="101"/>
      <c r="D314" s="63"/>
      <c r="E314" s="63"/>
      <c r="F314" s="102"/>
    </row>
    <row r="315" spans="1:6" ht="12.75">
      <c r="A315" s="78">
        <f>+A314+1</f>
        <v>3</v>
      </c>
      <c r="B315" s="100"/>
      <c r="C315" s="101"/>
      <c r="D315" s="63"/>
      <c r="E315" s="63"/>
      <c r="F315" s="102"/>
    </row>
    <row r="316" spans="1:6" ht="12.75">
      <c r="A316" s="78">
        <f>+A315+1</f>
        <v>4</v>
      </c>
      <c r="B316" s="100"/>
      <c r="C316" s="101"/>
      <c r="D316" s="63"/>
      <c r="E316" s="63"/>
      <c r="F316" s="102"/>
    </row>
    <row r="317" spans="1:6" ht="12.75">
      <c r="A317" s="78">
        <f>+A316+1</f>
        <v>5</v>
      </c>
      <c r="B317" s="100"/>
      <c r="C317" s="101"/>
      <c r="D317" s="63"/>
      <c r="E317" s="63"/>
      <c r="F317" s="102"/>
    </row>
    <row r="318" spans="1:6" ht="13.5" thickBot="1">
      <c r="A318" s="88">
        <f>+A317+1</f>
        <v>6</v>
      </c>
      <c r="B318" s="109"/>
      <c r="C318" s="107"/>
      <c r="D318" s="108"/>
      <c r="E318" s="108"/>
      <c r="F318" s="110"/>
    </row>
    <row r="319" spans="2:6" ht="12.75">
      <c r="B319" s="50" t="s">
        <v>0</v>
      </c>
      <c r="C319" s="51"/>
      <c r="D319" s="52"/>
      <c r="E319" s="53">
        <f>SUM(E313:E318)</f>
        <v>0</v>
      </c>
      <c r="F319" s="54">
        <f>SUM(F313:F318)</f>
        <v>0</v>
      </c>
    </row>
    <row r="320" spans="2:6" ht="12.75">
      <c r="B320" s="17"/>
      <c r="C320" s="4"/>
      <c r="D320" s="4"/>
      <c r="E320" s="4"/>
      <c r="F320" s="18"/>
    </row>
    <row r="321" spans="2:10" ht="20.25">
      <c r="B321" s="160" t="e">
        <f>+F319/E319</f>
        <v>#DIV/0!</v>
      </c>
      <c r="C321" s="161"/>
      <c r="D321" s="161"/>
      <c r="E321" s="161"/>
      <c r="F321" s="162"/>
      <c r="G321" s="3"/>
      <c r="H321" s="3"/>
      <c r="I321" s="3"/>
      <c r="J321" s="3"/>
    </row>
    <row r="322" spans="2:10" ht="13.5" thickBot="1">
      <c r="B322" s="169" t="s">
        <v>31</v>
      </c>
      <c r="C322" s="170"/>
      <c r="D322" s="170"/>
      <c r="E322" s="170"/>
      <c r="F322" s="171"/>
      <c r="G322" s="3"/>
      <c r="H322" s="3"/>
      <c r="I322" s="3"/>
      <c r="J322" s="3"/>
    </row>
    <row r="325" ht="13.5" thickBot="1"/>
    <row r="326" spans="2:10" ht="18">
      <c r="B326" s="179" t="s">
        <v>30</v>
      </c>
      <c r="C326" s="180"/>
      <c r="D326" s="180"/>
      <c r="E326" s="181"/>
      <c r="F326" s="45"/>
      <c r="G326" s="45"/>
      <c r="H326" s="45"/>
      <c r="I326" s="45"/>
      <c r="J326" s="45"/>
    </row>
    <row r="327" spans="2:5" ht="12.75">
      <c r="B327" s="64"/>
      <c r="C327" s="33"/>
      <c r="D327" s="4"/>
      <c r="E327" s="65"/>
    </row>
    <row r="328" spans="2:5" ht="12.75">
      <c r="B328" s="64"/>
      <c r="C328" s="33"/>
      <c r="D328" s="4"/>
      <c r="E328" s="65"/>
    </row>
    <row r="329" spans="2:5" ht="38.25">
      <c r="B329" s="66"/>
      <c r="C329" s="61" t="s">
        <v>24</v>
      </c>
      <c r="D329" s="61" t="s">
        <v>25</v>
      </c>
      <c r="E329" s="67" t="s">
        <v>41</v>
      </c>
    </row>
    <row r="330" spans="2:5" ht="12.75">
      <c r="B330" s="68" t="s">
        <v>32</v>
      </c>
      <c r="C330" s="62">
        <f>+G66</f>
        <v>0</v>
      </c>
      <c r="D330" s="63">
        <f>+F290</f>
        <v>0</v>
      </c>
      <c r="E330" s="69" t="e">
        <f>+(C330+D330)/(C334+D334)</f>
        <v>#DIV/0!</v>
      </c>
    </row>
    <row r="331" spans="2:5" ht="12.75">
      <c r="B331" s="68" t="s">
        <v>33</v>
      </c>
      <c r="C331" s="62">
        <f>+G153</f>
        <v>0</v>
      </c>
      <c r="D331" s="63">
        <f>+F304</f>
        <v>0</v>
      </c>
      <c r="E331" s="69" t="e">
        <f>+(C331+D331)/(C335+D335)</f>
        <v>#DIV/0!</v>
      </c>
    </row>
    <row r="332" spans="2:5" ht="12.75">
      <c r="B332" s="68" t="s">
        <v>34</v>
      </c>
      <c r="C332" s="62">
        <f>+G263</f>
        <v>0</v>
      </c>
      <c r="D332" s="63">
        <f>+F319</f>
        <v>0</v>
      </c>
      <c r="E332" s="69" t="e">
        <f>+(C332+D332)/(C336+D336)</f>
        <v>#DIV/0!</v>
      </c>
    </row>
    <row r="333" spans="2:5" ht="12.75">
      <c r="B333" s="70" t="s">
        <v>35</v>
      </c>
      <c r="C333" s="125">
        <f>SUM(C330:C332)</f>
        <v>0</v>
      </c>
      <c r="D333" s="125">
        <f>SUM(D330:D332)</f>
        <v>0</v>
      </c>
      <c r="E333" s="65"/>
    </row>
    <row r="334" spans="2:5" ht="12.75">
      <c r="B334" s="71" t="s">
        <v>36</v>
      </c>
      <c r="C334" s="117">
        <f>+C66</f>
        <v>0</v>
      </c>
      <c r="D334" s="117">
        <f>+E290</f>
        <v>0</v>
      </c>
      <c r="E334" s="65"/>
    </row>
    <row r="335" spans="2:5" ht="12.75">
      <c r="B335" s="71" t="s">
        <v>37</v>
      </c>
      <c r="C335" s="117">
        <f>+C153</f>
        <v>0</v>
      </c>
      <c r="D335" s="117">
        <f>+E304</f>
        <v>0</v>
      </c>
      <c r="E335" s="65"/>
    </row>
    <row r="336" spans="2:5" ht="12.75">
      <c r="B336" s="71" t="s">
        <v>38</v>
      </c>
      <c r="C336" s="117">
        <f>+C263</f>
        <v>0</v>
      </c>
      <c r="D336" s="117">
        <f>+E319</f>
        <v>0</v>
      </c>
      <c r="E336" s="65"/>
    </row>
    <row r="337" spans="2:5" ht="12.75">
      <c r="B337" s="72" t="s">
        <v>39</v>
      </c>
      <c r="C337" s="117">
        <f>SUM(C334:C336)</f>
        <v>0</v>
      </c>
      <c r="D337" s="40">
        <f>SUM(D334:D336)</f>
        <v>0</v>
      </c>
      <c r="E337" s="65"/>
    </row>
    <row r="338" spans="2:5" ht="12.75">
      <c r="B338" s="73" t="s">
        <v>26</v>
      </c>
      <c r="C338" s="117" t="e">
        <f>+C333/C337</f>
        <v>#DIV/0!</v>
      </c>
      <c r="D338" s="117" t="e">
        <f>+D333/D337</f>
        <v>#DIV/0!</v>
      </c>
      <c r="E338" s="65"/>
    </row>
    <row r="339" spans="2:5" ht="12.75">
      <c r="B339" s="176" t="s">
        <v>40</v>
      </c>
      <c r="C339" s="177"/>
      <c r="D339" s="177"/>
      <c r="E339" s="178"/>
    </row>
    <row r="340" spans="2:5" ht="18.75" thickBot="1">
      <c r="B340" s="173" t="e">
        <f>((C338*C333)+(D338*D333))/(C333+D333)</f>
        <v>#DIV/0!</v>
      </c>
      <c r="C340" s="174"/>
      <c r="D340" s="174"/>
      <c r="E340" s="175"/>
    </row>
    <row r="341" spans="2:4" ht="15.75" customHeight="1">
      <c r="B341" s="130"/>
      <c r="C341" s="155"/>
      <c r="D341" s="155"/>
    </row>
    <row r="432" ht="53.25" customHeight="1"/>
  </sheetData>
  <sheetProtection/>
  <mergeCells count="21">
    <mergeCell ref="B339:E339"/>
    <mergeCell ref="B340:E340"/>
    <mergeCell ref="C341:D341"/>
    <mergeCell ref="B306:F306"/>
    <mergeCell ref="B307:F307"/>
    <mergeCell ref="B310:F310"/>
    <mergeCell ref="B321:F321"/>
    <mergeCell ref="B322:F322"/>
    <mergeCell ref="B326:E326"/>
    <mergeCell ref="B271:F271"/>
    <mergeCell ref="B292:F292"/>
    <mergeCell ref="B293:F293"/>
    <mergeCell ref="B296:F296"/>
    <mergeCell ref="B156:H156"/>
    <mergeCell ref="B159:H159"/>
    <mergeCell ref="B266:H266"/>
    <mergeCell ref="B270:F270"/>
    <mergeCell ref="B1:H1"/>
    <mergeCell ref="B10:H10"/>
    <mergeCell ref="B69:H69"/>
    <mergeCell ref="B73:H73"/>
  </mergeCells>
  <printOptions horizontalCentered="1" verticalCentered="1"/>
  <pageMargins left="0" right="0.3937007874015748" top="0.1968503937007874" bottom="0.3937007874015748" header="0" footer="0.5118110236220472"/>
  <pageSetup fitToHeight="1" fitToWidth="1" horizontalDpi="360" verticalDpi="36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GIZETA CALZE</dc:creator>
  <cp:keywords/>
  <dc:description/>
  <cp:lastModifiedBy>Silvia</cp:lastModifiedBy>
  <cp:lastPrinted>1998-03-11T09:53:25Z</cp:lastPrinted>
  <dcterms:created xsi:type="dcterms:W3CDTF">1997-05-12T17:34:08Z</dcterms:created>
  <dcterms:modified xsi:type="dcterms:W3CDTF">2010-10-28T06:57:33Z</dcterms:modified>
  <cp:category/>
  <cp:version/>
  <cp:contentType/>
  <cp:contentStatus/>
</cp:coreProperties>
</file>